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288" windowWidth="15336" windowHeight="8436"/>
  </bookViews>
  <sheets>
    <sheet name="GG pro Kibez 2008-2017" sheetId="15" r:id="rId1"/>
    <sheet name="Landeskirche Gesamt Dia" sheetId="29" r:id="rId2"/>
    <sheet name="Landeskirche Entwicklung Dia" sheetId="30" r:id="rId3"/>
    <sheet name="Kirchenbezirke Dia" sheetId="31" r:id="rId4"/>
  </sheets>
  <definedNames>
    <definedName name="_xlnm.Print_Area" localSheetId="0">'GG pro Kibez 2008-2017'!$A$1:$K$57</definedName>
    <definedName name="_xlnm.Print_Titles" localSheetId="0">'GG pro Kibez 2008-2017'!$3:$3</definedName>
  </definedNames>
  <calcPr calcId="145621"/>
</workbook>
</file>

<file path=xl/calcChain.xml><?xml version="1.0" encoding="utf-8"?>
<calcChain xmlns="http://schemas.openxmlformats.org/spreadsheetml/2006/main">
  <c r="R6" i="15" l="1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" i="15"/>
  <c r="R4" i="15"/>
  <c r="R55" i="15" s="1"/>
  <c r="O4" i="15" l="1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P4" i="15"/>
  <c r="P5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" i="15"/>
  <c r="Q4" i="15"/>
  <c r="L55" i="15" l="1"/>
  <c r="K55" i="15" l="1"/>
  <c r="J55" i="15" l="1"/>
  <c r="Q55" i="15" l="1"/>
  <c r="K56" i="15"/>
  <c r="K57" i="15"/>
  <c r="I55" i="15" l="1"/>
  <c r="P55" i="15" l="1"/>
  <c r="J56" i="15"/>
  <c r="J57" i="15"/>
  <c r="H55" i="15" l="1"/>
  <c r="O55" i="15" s="1"/>
  <c r="I56" i="15" l="1"/>
  <c r="I57" i="15"/>
  <c r="G55" i="15" l="1"/>
  <c r="H56" i="15" l="1"/>
  <c r="H57" i="15"/>
  <c r="F55" i="15" l="1"/>
  <c r="G56" i="15" l="1"/>
  <c r="G57" i="15"/>
  <c r="E55" i="15" l="1"/>
  <c r="F56" i="15" l="1"/>
  <c r="F57" i="15"/>
  <c r="D55" i="15"/>
  <c r="C55" i="15"/>
  <c r="B55" i="15"/>
  <c r="C57" i="15" l="1"/>
  <c r="E57" i="15"/>
  <c r="E56" i="15"/>
  <c r="D56" i="15"/>
  <c r="C56" i="15"/>
  <c r="D57" i="15"/>
</calcChain>
</file>

<file path=xl/comments1.xml><?xml version="1.0" encoding="utf-8"?>
<comments xmlns="http://schemas.openxmlformats.org/spreadsheetml/2006/main">
  <authors>
    <author>Wall, Thomas</author>
    <author>wall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Wall, Thomas:</t>
        </r>
        <r>
          <rPr>
            <sz val="8"/>
            <color indexed="81"/>
            <rFont val="Tahoma"/>
            <family val="2"/>
          </rPr>
          <t xml:space="preserve">
Struktur nach Verteilgrundsätzen:
Inklusive "bisherige" Kirchenbezirke;
Stand 31. Dezember 2005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Wall, Thomas:</t>
        </r>
        <r>
          <rPr>
            <sz val="8"/>
            <color indexed="81"/>
            <rFont val="Tahoma"/>
            <family val="2"/>
          </rPr>
          <t xml:space="preserve">
Struktur nach Verteilgrundsätzen:
Inklusive "bisherige" Kirchenbezirke;
Stand 31. Dezember 2005</t>
        </r>
      </text>
    </comment>
    <comment ref="U3" authorId="0">
      <text>
        <r>
          <rPr>
            <b/>
            <sz val="8"/>
            <color indexed="81"/>
            <rFont val="Tahoma"/>
            <family val="2"/>
          </rPr>
          <t>Wall, Thomas:</t>
        </r>
        <r>
          <rPr>
            <sz val="8"/>
            <color indexed="81"/>
            <rFont val="Tahoma"/>
            <family val="2"/>
          </rPr>
          <t xml:space="preserve">
Struktur nach Verteilgrundsätzen:
Inklusive "bisherige" Kirchenbezirke;
Stand 31. Dezember 2005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>Wall, Thomas:</t>
        </r>
        <r>
          <rPr>
            <sz val="8"/>
            <color indexed="81"/>
            <rFont val="Tahoma"/>
            <family val="2"/>
          </rPr>
          <t xml:space="preserve">
Vier Dekanatsbezirke</t>
        </r>
      </text>
    </comment>
    <comment ref="M7" authorId="0">
      <text>
        <r>
          <rPr>
            <b/>
            <sz val="8"/>
            <color indexed="81"/>
            <rFont val="Tahoma"/>
            <family val="2"/>
          </rPr>
          <t>Wall, Thomas:</t>
        </r>
        <r>
          <rPr>
            <sz val="8"/>
            <color indexed="81"/>
            <rFont val="Tahoma"/>
            <family val="2"/>
          </rPr>
          <t xml:space="preserve">
Ein Dekanatsbezirk</t>
        </r>
      </text>
    </comment>
    <comment ref="M18" authorId="0">
      <text>
        <r>
          <rPr>
            <b/>
            <sz val="8"/>
            <color indexed="81"/>
            <rFont val="Tahoma"/>
            <family val="2"/>
          </rPr>
          <t>Wall, Thomas:</t>
        </r>
        <r>
          <rPr>
            <sz val="8"/>
            <color indexed="81"/>
            <rFont val="Tahoma"/>
            <family val="2"/>
          </rPr>
          <t xml:space="preserve">
Vier Dekanatsbezirke</t>
        </r>
      </text>
    </comment>
    <comment ref="M34" authorId="0">
      <text>
        <r>
          <rPr>
            <b/>
            <sz val="8"/>
            <color indexed="81"/>
            <rFont val="Tahoma"/>
            <family val="2"/>
          </rPr>
          <t>Wall, Thomas:</t>
        </r>
        <r>
          <rPr>
            <sz val="8"/>
            <color indexed="81"/>
            <rFont val="Tahoma"/>
            <family val="2"/>
          </rPr>
          <t xml:space="preserve">
Ein Dekanatsbezirk</t>
        </r>
      </text>
    </comment>
    <comment ref="C39" authorId="1">
      <text>
        <r>
          <rPr>
            <b/>
            <sz val="8"/>
            <color indexed="81"/>
            <rFont val="Tahoma"/>
            <family val="2"/>
          </rPr>
          <t>wall:</t>
        </r>
        <r>
          <rPr>
            <sz val="8"/>
            <color indexed="81"/>
            <rFont val="Tahoma"/>
            <family val="2"/>
          </rPr>
          <t xml:space="preserve">
Korrektur auf Grund Mitteilung Handel 12.04.2010</t>
        </r>
      </text>
    </comment>
    <comment ref="M45" authorId="0">
      <text>
        <r>
          <rPr>
            <b/>
            <sz val="8"/>
            <color indexed="81"/>
            <rFont val="Tahoma"/>
            <family val="2"/>
          </rPr>
          <t>Wall, Thomas:</t>
        </r>
        <r>
          <rPr>
            <sz val="8"/>
            <color indexed="81"/>
            <rFont val="Tahoma"/>
            <family val="2"/>
          </rPr>
          <t xml:space="preserve">
Vier Dekanatsbezirke</t>
        </r>
      </text>
    </comment>
    <comment ref="M54" authorId="0">
      <text>
        <r>
          <rPr>
            <b/>
            <sz val="8"/>
            <color indexed="81"/>
            <rFont val="Tahoma"/>
            <family val="2"/>
          </rPr>
          <t>Wall, Thomas:</t>
        </r>
        <r>
          <rPr>
            <sz val="8"/>
            <color indexed="81"/>
            <rFont val="Tahoma"/>
            <family val="2"/>
          </rPr>
          <t xml:space="preserve">
Vier Dekanatsbezirke</t>
        </r>
      </text>
    </comment>
  </commentList>
</comments>
</file>

<file path=xl/sharedStrings.xml><?xml version="1.0" encoding="utf-8"?>
<sst xmlns="http://schemas.openxmlformats.org/spreadsheetml/2006/main" count="208" uniqueCount="99">
  <si>
    <t>Aalen</t>
  </si>
  <si>
    <t>Backnang</t>
  </si>
  <si>
    <t>Bad Cannstatt</t>
  </si>
  <si>
    <t>Bad Urach</t>
  </si>
  <si>
    <t>Balingen</t>
  </si>
  <si>
    <t>Bernhausen</t>
  </si>
  <si>
    <t>Besigheim</t>
  </si>
  <si>
    <t>Biberach</t>
  </si>
  <si>
    <t>Blaubeuren</t>
  </si>
  <si>
    <t>Blaufelden</t>
  </si>
  <si>
    <t>Böblingen</t>
  </si>
  <si>
    <t>Brackenheim</t>
  </si>
  <si>
    <t>Calw</t>
  </si>
  <si>
    <t>Crailsheim</t>
  </si>
  <si>
    <t>Degerloch</t>
  </si>
  <si>
    <t>Ditzingen</t>
  </si>
  <si>
    <t>Esslingen</t>
  </si>
  <si>
    <t>Freudenstadt</t>
  </si>
  <si>
    <t>Gaildorf</t>
  </si>
  <si>
    <t>Geislingen</t>
  </si>
  <si>
    <t>Göppingen</t>
  </si>
  <si>
    <t>Heidenheim</t>
  </si>
  <si>
    <t>Heilbronn</t>
  </si>
  <si>
    <t>Herrenberg</t>
  </si>
  <si>
    <t>Kirchheim</t>
  </si>
  <si>
    <t>Künzelsau</t>
  </si>
  <si>
    <t>Leonberg</t>
  </si>
  <si>
    <t>Ludwigsburg</t>
  </si>
  <si>
    <t>Marbach</t>
  </si>
  <si>
    <t>Mühlacker</t>
  </si>
  <si>
    <t>Münsingen</t>
  </si>
  <si>
    <t>Nagold</t>
  </si>
  <si>
    <t>Neuenbürg</t>
  </si>
  <si>
    <t>Nürtingen</t>
  </si>
  <si>
    <t>Öhringen</t>
  </si>
  <si>
    <t>Ravensburg</t>
  </si>
  <si>
    <t>Reutlingen</t>
  </si>
  <si>
    <t>Schorndorf</t>
  </si>
  <si>
    <t>Stuttgart</t>
  </si>
  <si>
    <t>Sulz</t>
  </si>
  <si>
    <t>Tübingen</t>
  </si>
  <si>
    <t>Tuttlingen</t>
  </si>
  <si>
    <t>Ulm</t>
  </si>
  <si>
    <t>Vaihingen/Enz</t>
  </si>
  <si>
    <t>Waiblingen</t>
  </si>
  <si>
    <t>Weikersheim</t>
  </si>
  <si>
    <t>Weinsberg</t>
  </si>
  <si>
    <t>Zuffenhausen</t>
  </si>
  <si>
    <t>Neuenstadt</t>
  </si>
  <si>
    <t>Kirchenbezirke</t>
  </si>
  <si>
    <t>2008</t>
  </si>
  <si>
    <t>2009</t>
  </si>
  <si>
    <t>2010</t>
  </si>
  <si>
    <t>2011</t>
  </si>
  <si>
    <t>2012</t>
  </si>
  <si>
    <t>Neuenstadt a.K.</t>
  </si>
  <si>
    <t>2013</t>
  </si>
  <si>
    <t>2014</t>
  </si>
  <si>
    <t>2015</t>
  </si>
  <si>
    <t>2016</t>
  </si>
  <si>
    <t>2017</t>
  </si>
  <si>
    <t>Schwäbisch Gmünd</t>
  </si>
  <si>
    <t>Schwäbisch Hall</t>
  </si>
  <si>
    <t>Σ</t>
  </si>
  <si>
    <t>Nr.</t>
  </si>
  <si>
    <t>Fusion</t>
  </si>
  <si>
    <t>Kirchenkreis Stuttgart 2008</t>
  </si>
  <si>
    <t>Bad Urach-Münsingen 2013</t>
  </si>
  <si>
    <t>02</t>
  </si>
  <si>
    <t>03</t>
  </si>
  <si>
    <t>04</t>
  </si>
  <si>
    <t>05</t>
  </si>
  <si>
    <t>06</t>
  </si>
  <si>
    <t>07</t>
  </si>
  <si>
    <t>08</t>
  </si>
  <si>
    <t>09</t>
  </si>
  <si>
    <t>33</t>
  </si>
  <si>
    <t>35</t>
  </si>
  <si>
    <t>40</t>
  </si>
  <si>
    <t>01</t>
  </si>
  <si>
    <t>41</t>
  </si>
  <si>
    <t>42</t>
  </si>
  <si>
    <t>43</t>
  </si>
  <si>
    <t>44</t>
  </si>
  <si>
    <t>47</t>
  </si>
  <si>
    <t>48</t>
  </si>
  <si>
    <t>49</t>
  </si>
  <si>
    <t>51</t>
  </si>
  <si>
    <r>
      <t xml:space="preserve">Gemeindegliederzahlen der Kirchenbezirke der Ev. Landeskirche Württemberg </t>
    </r>
    <r>
      <rPr>
        <sz val="11"/>
        <color theme="7" tint="-0.499984740745262"/>
        <rFont val="Arial"/>
        <family val="2"/>
      </rPr>
      <t>(Stand 31. Dezember)</t>
    </r>
  </si>
  <si>
    <t>Veränderung absolut</t>
  </si>
  <si>
    <t>Ø</t>
  </si>
  <si>
    <t>Sortierung alpha</t>
  </si>
  <si>
    <t>Sortierung aufsteigend</t>
  </si>
  <si>
    <t>V. 2017 absolut</t>
  </si>
  <si>
    <t>Veränderung (V.) 2015</t>
  </si>
  <si>
    <t>V. 2016</t>
  </si>
  <si>
    <t>V. 2017</t>
  </si>
  <si>
    <t>Diagramm Veränderung pro Kirchenbezirk</t>
  </si>
  <si>
    <t>Veränderung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</si>
</sst>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vertAlign val="superscript"/>
      <sz val="10"/>
      <color indexed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1"/>
      <color theme="7" tint="-0.499984740745262"/>
      <name val="Arial"/>
      <family val="2"/>
    </font>
    <font>
      <sz val="11"/>
      <color theme="7" tint="-0.499984740745262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9"/>
      <color rgb="FFC00000"/>
      <name val="Arial"/>
      <family val="2"/>
    </font>
    <font>
      <sz val="9"/>
      <name val="Arial"/>
      <family val="2"/>
    </font>
    <font>
      <vertAlign val="superscript"/>
      <sz val="9"/>
      <color indexed="48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rgb="FFC00000"/>
      </left>
      <right style="dashed">
        <color rgb="FFC00000"/>
      </right>
      <top style="medium">
        <color indexed="64"/>
      </top>
      <bottom style="dashed">
        <color rgb="FFC00000"/>
      </bottom>
      <diagonal/>
    </border>
    <border>
      <left style="dashed">
        <color rgb="FFC00000"/>
      </left>
      <right style="dashed">
        <color rgb="FFC00000"/>
      </right>
      <top style="dashed">
        <color rgb="FFC00000"/>
      </top>
      <bottom style="dashed">
        <color rgb="FFC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9" fillId="0" borderId="0" xfId="0" applyFont="1" applyFill="1" applyAlignment="1">
      <alignment horizontal="left" indent="1"/>
    </xf>
    <xf numFmtId="0" fontId="13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2" fillId="0" borderId="0" xfId="0" applyFont="1"/>
    <xf numFmtId="0" fontId="2" fillId="6" borderId="0" xfId="0" applyFont="1" applyFill="1"/>
    <xf numFmtId="0" fontId="0" fillId="6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1" fillId="4" borderId="12" xfId="0" applyNumberFormat="1" applyFont="1" applyFill="1" applyBorder="1" applyAlignment="1">
      <alignment horizontal="left" vertical="center"/>
    </xf>
    <xf numFmtId="49" fontId="11" fillId="4" borderId="8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164" fontId="0" fillId="0" borderId="9" xfId="0" applyNumberFormat="1" applyBorder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164" fontId="0" fillId="6" borderId="14" xfId="0" applyNumberFormat="1" applyFill="1" applyBorder="1" applyAlignment="1">
      <alignment horizontal="left" vertical="center"/>
    </xf>
    <xf numFmtId="3" fontId="0" fillId="6" borderId="14" xfId="0" applyNumberFormat="1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right" vertical="center"/>
    </xf>
    <xf numFmtId="164" fontId="0" fillId="2" borderId="0" xfId="0" applyNumberFormat="1" applyFill="1" applyAlignment="1">
      <alignment horizontal="left" vertical="center"/>
    </xf>
    <xf numFmtId="164" fontId="0" fillId="2" borderId="10" xfId="0" applyNumberFormat="1" applyFill="1" applyBorder="1" applyAlignment="1">
      <alignment horizontal="left" vertical="center"/>
    </xf>
    <xf numFmtId="3" fontId="0" fillId="2" borderId="0" xfId="0" applyNumberFormat="1" applyFill="1" applyAlignment="1">
      <alignment horizontal="left" vertical="center"/>
    </xf>
    <xf numFmtId="164" fontId="0" fillId="6" borderId="8" xfId="0" applyNumberFormat="1" applyFill="1" applyBorder="1" applyAlignment="1">
      <alignment horizontal="left" vertical="center"/>
    </xf>
    <xf numFmtId="3" fontId="0" fillId="6" borderId="8" xfId="0" applyNumberFormat="1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49" fontId="11" fillId="4" borderId="8" xfId="0" applyNumberFormat="1" applyFont="1" applyFill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1" fillId="3" borderId="6" xfId="0" quotePrefix="1" applyFont="1" applyFill="1" applyBorder="1" applyAlignment="1">
      <alignment horizontal="right" vertical="center"/>
    </xf>
    <xf numFmtId="0" fontId="1" fillId="3" borderId="3" xfId="0" quotePrefix="1" applyFont="1" applyFill="1" applyBorder="1" applyAlignment="1">
      <alignment horizontal="right" vertical="center"/>
    </xf>
    <xf numFmtId="0" fontId="1" fillId="3" borderId="5" xfId="0" quotePrefix="1" applyFon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2" borderId="2" xfId="0" applyNumberFormat="1" applyFill="1" applyBorder="1" applyAlignment="1">
      <alignment horizontal="right" vertical="center"/>
    </xf>
    <xf numFmtId="3" fontId="0" fillId="2" borderId="10" xfId="0" applyNumberFormat="1" applyFill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164" fontId="20" fillId="5" borderId="1" xfId="0" applyNumberFormat="1" applyFont="1" applyFill="1" applyBorder="1" applyAlignment="1">
      <alignment horizontal="right" vertical="center"/>
    </xf>
    <xf numFmtId="164" fontId="20" fillId="5" borderId="1" xfId="0" applyNumberFormat="1" applyFont="1" applyFill="1" applyBorder="1" applyAlignment="1">
      <alignment horizontal="left" vertical="center"/>
    </xf>
    <xf numFmtId="164" fontId="20" fillId="5" borderId="3" xfId="0" applyNumberFormat="1" applyFont="1" applyFill="1" applyBorder="1" applyAlignment="1">
      <alignment horizontal="left" vertical="center"/>
    </xf>
    <xf numFmtId="164" fontId="20" fillId="5" borderId="7" xfId="0" applyNumberFormat="1" applyFont="1" applyFill="1" applyBorder="1" applyAlignment="1">
      <alignment horizontal="left" vertical="center"/>
    </xf>
    <xf numFmtId="3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164" fontId="8" fillId="5" borderId="15" xfId="0" applyNumberFormat="1" applyFont="1" applyFill="1" applyBorder="1" applyAlignment="1">
      <alignment horizontal="right" vertical="center"/>
    </xf>
    <xf numFmtId="3" fontId="8" fillId="5" borderId="16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right" vertical="center" indent="1"/>
    </xf>
    <xf numFmtId="0" fontId="1" fillId="3" borderId="3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15" fillId="5" borderId="15" xfId="0" applyFont="1" applyFill="1" applyBorder="1" applyAlignment="1">
      <alignment horizontal="left" vertical="center" indent="1"/>
    </xf>
    <xf numFmtId="0" fontId="15" fillId="5" borderId="16" xfId="0" applyFont="1" applyFill="1" applyBorder="1" applyAlignment="1">
      <alignment horizontal="left" vertical="center" inden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F9A1"/>
      <color rgb="FFCCE9AD"/>
      <color rgb="FFFFFF00"/>
      <color rgb="FFF4FC8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de-DE" sz="1200">
                <a:solidFill>
                  <a:schemeClr val="bg1"/>
                </a:solidFill>
              </a:rPr>
              <a:t>Gemeindegliederzahl der Ev. Landeskirche Württemberg</a:t>
            </a:r>
          </a:p>
        </c:rich>
      </c:tx>
      <c:layout>
        <c:manualLayout>
          <c:xMode val="edge"/>
          <c:yMode val="edge"/>
          <c:x val="0.11033469168387609"/>
          <c:y val="3.3291338582677162E-3"/>
        </c:manualLayout>
      </c:layout>
      <c:overlay val="0"/>
      <c:spPr>
        <a:solidFill>
          <a:schemeClr val="accent4">
            <a:lumMod val="5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5842155919153"/>
          <c:y val="5.8040090356010487E-2"/>
          <c:w val="0.88065447545717035"/>
          <c:h val="0.86361137784584863"/>
        </c:manualLayout>
      </c:layout>
      <c:barChart>
        <c:barDir val="col"/>
        <c:grouping val="clustered"/>
        <c:varyColors val="0"/>
        <c:ser>
          <c:idx val="0"/>
          <c:order val="0"/>
          <c:tx>
            <c:v>Gemeindegliederzahl</c:v>
          </c:tx>
          <c:spPr>
            <a:solidFill>
              <a:schemeClr val="bg1">
                <a:lumMod val="85000"/>
              </a:schemeClr>
            </a:solidFill>
            <a:ln w="19050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'GG pro Kibez 2008-2017'!$B$3:$K$3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'GG pro Kibez 2008-2017'!$B$55:$K$55</c:f>
              <c:numCache>
                <c:formatCode>#,##0</c:formatCode>
                <c:ptCount val="10"/>
                <c:pt idx="0">
                  <c:v>2264872</c:v>
                </c:pt>
                <c:pt idx="1">
                  <c:v>2237461</c:v>
                </c:pt>
                <c:pt idx="2">
                  <c:v>2212190</c:v>
                </c:pt>
                <c:pt idx="3">
                  <c:v>2190544</c:v>
                </c:pt>
                <c:pt idx="4">
                  <c:v>2170345</c:v>
                </c:pt>
                <c:pt idx="5">
                  <c:v>2144920</c:v>
                </c:pt>
                <c:pt idx="6">
                  <c:v>2112033</c:v>
                </c:pt>
                <c:pt idx="7">
                  <c:v>2081337</c:v>
                </c:pt>
                <c:pt idx="8">
                  <c:v>2054505</c:v>
                </c:pt>
                <c:pt idx="9">
                  <c:v>2022740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2"/>
        <c:axId val="74468736"/>
        <c:axId val="180808320"/>
      </c:barChart>
      <c:catAx>
        <c:axId val="7446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Jahre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206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08083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80808320"/>
        <c:scaling>
          <c:orientation val="minMax"/>
          <c:max val="2500000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/>
                  <a:t>Anzahl</a:t>
                </a:r>
              </a:p>
            </c:rich>
          </c:tx>
          <c:layout>
            <c:manualLayout>
              <c:xMode val="edge"/>
              <c:yMode val="edge"/>
              <c:x val="3.4813568230396734E-3"/>
              <c:y val="8.72831596544450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468736"/>
        <c:crosses val="autoZero"/>
        <c:crossBetween val="between"/>
        <c:majorUnit val="100000"/>
        <c:minorUnit val="10000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DF9A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de-DE" sz="1200">
                <a:solidFill>
                  <a:schemeClr val="bg1"/>
                </a:solidFill>
              </a:rPr>
              <a:t>Jährliche Veränderung der Gemeindegliederzahl</a:t>
            </a:r>
          </a:p>
        </c:rich>
      </c:tx>
      <c:layout>
        <c:manualLayout>
          <c:xMode val="edge"/>
          <c:yMode val="edge"/>
          <c:x val="6.3318939420517126E-2"/>
          <c:y val="5.4363899717958207E-3"/>
        </c:manualLayout>
      </c:layout>
      <c:overlay val="0"/>
      <c:spPr>
        <a:solidFill>
          <a:schemeClr val="accent4">
            <a:lumMod val="5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359788488471281E-2"/>
          <c:y val="9.9706694539266491E-2"/>
          <c:w val="0.85299914316652159"/>
          <c:h val="0.86179336052944611"/>
        </c:manualLayout>
      </c:layout>
      <c:barChart>
        <c:barDir val="col"/>
        <c:grouping val="clustered"/>
        <c:varyColors val="0"/>
        <c:ser>
          <c:idx val="0"/>
          <c:order val="0"/>
          <c:tx>
            <c:v>in % (Primärachse)</c:v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12700">
                <a:solidFill>
                  <a:srgbClr val="800000"/>
                </a:solidFill>
                <a:prstDash val="sysDash"/>
              </a:ln>
            </c:spPr>
            <c:trendlineType val="poly"/>
            <c:order val="2"/>
            <c:dispRSqr val="0"/>
            <c:dispEq val="0"/>
          </c:trendline>
          <c:cat>
            <c:strRef>
              <c:f>'GG pro Kibez 2008-2017'!$B$3:$K$3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'GG pro Kibez 2008-2017'!$B$56:$K$56</c:f>
              <c:numCache>
                <c:formatCode>0.000%</c:formatCode>
                <c:ptCount val="10"/>
                <c:pt idx="0">
                  <c:v>-9.468962262789371E-3</c:v>
                </c:pt>
                <c:pt idx="1">
                  <c:v>-1.2102670702803464E-2</c:v>
                </c:pt>
                <c:pt idx="2">
                  <c:v>-1.1294498540980191E-2</c:v>
                </c:pt>
                <c:pt idx="3">
                  <c:v>-9.7848738128279988E-3</c:v>
                </c:pt>
                <c:pt idx="4">
                  <c:v>-9.22099715869662E-3</c:v>
                </c:pt>
                <c:pt idx="5">
                  <c:v>-1.1714727382052148E-2</c:v>
                </c:pt>
                <c:pt idx="6">
                  <c:v>-1.53325065736718E-2</c:v>
                </c:pt>
                <c:pt idx="7">
                  <c:v>-1.4533863817468795E-2</c:v>
                </c:pt>
                <c:pt idx="8">
                  <c:v>-1.2891713355405732E-2</c:v>
                </c:pt>
                <c:pt idx="9">
                  <c:v>-1.546114514201713E-2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324288"/>
        <c:axId val="187325824"/>
      </c:barChart>
      <c:scatterChart>
        <c:scatterStyle val="lineMarker"/>
        <c:varyColors val="0"/>
        <c:ser>
          <c:idx val="1"/>
          <c:order val="1"/>
          <c:tx>
            <c:v>absolut (Sekundärachse)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</c:spPr>
          </c:marker>
          <c:dLbls>
            <c:txPr>
              <a:bodyPr/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'GG pro Kibez 2008-2017'!$B$57:$K$57</c:f>
              <c:numCache>
                <c:formatCode>#,##0</c:formatCode>
                <c:ptCount val="10"/>
                <c:pt idx="0">
                  <c:v>-21651</c:v>
                </c:pt>
                <c:pt idx="1">
                  <c:v>-27411</c:v>
                </c:pt>
                <c:pt idx="2">
                  <c:v>-25271</c:v>
                </c:pt>
                <c:pt idx="3">
                  <c:v>-21646</c:v>
                </c:pt>
                <c:pt idx="4">
                  <c:v>-20199</c:v>
                </c:pt>
                <c:pt idx="5">
                  <c:v>-25425</c:v>
                </c:pt>
                <c:pt idx="6">
                  <c:v>-32887</c:v>
                </c:pt>
                <c:pt idx="7">
                  <c:v>-30696</c:v>
                </c:pt>
                <c:pt idx="8">
                  <c:v>-26832</c:v>
                </c:pt>
                <c:pt idx="9">
                  <c:v>-31765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53728"/>
        <c:axId val="187352192"/>
      </c:scatterChart>
      <c:catAx>
        <c:axId val="18732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206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732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2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7324288"/>
        <c:crosses val="autoZero"/>
        <c:crossBetween val="between"/>
      </c:valAx>
      <c:valAx>
        <c:axId val="187352192"/>
        <c:scaling>
          <c:orientation val="minMax"/>
          <c:min val="-3600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187353728"/>
        <c:crosses val="max"/>
        <c:crossBetween val="midCat"/>
        <c:majorUnit val="4000"/>
      </c:valAx>
      <c:valAx>
        <c:axId val="187353728"/>
        <c:scaling>
          <c:orientation val="minMax"/>
        </c:scaling>
        <c:delete val="1"/>
        <c:axPos val="b"/>
        <c:majorTickMark val="out"/>
        <c:minorTickMark val="none"/>
        <c:tickLblPos val="nextTo"/>
        <c:crossAx val="1873521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7513359677276091E-2"/>
          <c:y val="0.88034012757957192"/>
          <c:w val="0.43559479115840827"/>
          <c:h val="7.9846634051992535E-2"/>
        </c:manualLayout>
      </c:layout>
      <c:overlay val="0"/>
      <c:spPr>
        <a:solidFill>
          <a:schemeClr val="accent1">
            <a:lumMod val="60000"/>
            <a:lumOff val="40000"/>
          </a:schemeClr>
        </a:solidFill>
      </c:spPr>
      <c:txPr>
        <a:bodyPr/>
        <a:lstStyle/>
        <a:p>
          <a:pPr>
            <a:defRPr sz="1200">
              <a:solidFill>
                <a:schemeClr val="bg1"/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DF9A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de-DE">
                <a:solidFill>
                  <a:schemeClr val="bg1"/>
                </a:solidFill>
              </a:rPr>
              <a:t>Veränderung der Gemeindegliederzahl in den Kirchenbezirken </a:t>
            </a:r>
            <a:r>
              <a:rPr lang="de-DE" b="0">
                <a:solidFill>
                  <a:schemeClr val="bg1"/>
                </a:solidFill>
              </a:rPr>
              <a:t>(Struktur 31.12.2005) </a:t>
            </a:r>
            <a:r>
              <a:rPr lang="de-DE">
                <a:solidFill>
                  <a:schemeClr val="bg1"/>
                </a:solidFill>
              </a:rPr>
              <a:t>
im Jahr 2017</a:t>
            </a:r>
          </a:p>
        </c:rich>
      </c:tx>
      <c:layout>
        <c:manualLayout>
          <c:xMode val="edge"/>
          <c:yMode val="edge"/>
          <c:x val="6.5294410206271664E-2"/>
          <c:y val="1.8005077616714858E-2"/>
        </c:manualLayout>
      </c:layout>
      <c:overlay val="0"/>
      <c:spPr>
        <a:solidFill>
          <a:schemeClr val="accent4">
            <a:lumMod val="5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0943214629452E-2"/>
          <c:y val="0.12616822429906543"/>
          <c:w val="0.90760346487006738"/>
          <c:h val="0.8099688473520249"/>
        </c:manualLayout>
      </c:layout>
      <c:barChart>
        <c:barDir val="col"/>
        <c:grouping val="clustered"/>
        <c:varyColors val="0"/>
        <c:ser>
          <c:idx val="0"/>
          <c:order val="0"/>
          <c:tx>
            <c:v>Veränderung in %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Ref>
              <c:f>'GG pro Kibez 2008-2017'!$U$4:$U$54</c:f>
            </c:strRef>
          </c:cat>
          <c:val>
            <c:numRef>
              <c:f>'GG pro Kibez 2008-2017'!$S$4:$S$54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64032"/>
        <c:axId val="189566336"/>
      </c:barChart>
      <c:scatterChart>
        <c:scatterStyle val="lineMarker"/>
        <c:varyColors val="0"/>
        <c:ser>
          <c:idx val="1"/>
          <c:order val="1"/>
          <c:tx>
            <c:v>Veränderung absolut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15875"/>
            </c:spPr>
          </c:marker>
          <c:xVal>
            <c:strRef>
              <c:f>'GG pro Kibez 2008-2017'!$U$4:$U$54</c:f>
            </c:strRef>
          </c:xVal>
          <c:yVal>
            <c:numRef>
              <c:f>'GG pro Kibez 2008-2017'!$T$4:$T$54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77856"/>
        <c:axId val="189576320"/>
      </c:scatterChart>
      <c:catAx>
        <c:axId val="18956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Kirchenbezirke sortiert nach prozentualem</a:t>
                </a:r>
                <a:r>
                  <a:rPr lang="de-DE" baseline="0"/>
                  <a:t> Rückgang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7.0820946838764984E-2"/>
              <c:y val="0.95482859290219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956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66336"/>
        <c:scaling>
          <c:orientation val="minMax"/>
          <c:min val="-3.200000000000000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9564032"/>
        <c:crosses val="autoZero"/>
        <c:crossBetween val="between"/>
        <c:majorUnit val="2.0000000000000005E-3"/>
      </c:valAx>
      <c:valAx>
        <c:axId val="1895763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89577856"/>
        <c:crosses val="max"/>
        <c:crossBetween val="midCat"/>
      </c:valAx>
      <c:valAx>
        <c:axId val="189577856"/>
        <c:scaling>
          <c:orientation val="minMax"/>
        </c:scaling>
        <c:delete val="1"/>
        <c:axPos val="b"/>
        <c:majorTickMark val="out"/>
        <c:minorTickMark val="none"/>
        <c:tickLblPos val="nextTo"/>
        <c:crossAx val="189576320"/>
        <c:crosses val="autoZero"/>
        <c:crossBetween val="midCat"/>
      </c:valAx>
      <c:spPr>
        <a:solidFill>
          <a:srgbClr val="FFFFFF"/>
        </a:solidFill>
        <a:ln w="12700">
          <a:solidFill>
            <a:srgbClr val="424242"/>
          </a:solidFill>
          <a:prstDash val="solid"/>
        </a:ln>
      </c:spPr>
    </c:plotArea>
    <c:plotVisOnly val="1"/>
    <c:dispBlanksAs val="gap"/>
    <c:showDLblsOverMax val="0"/>
  </c:chart>
  <c:spPr>
    <a:solidFill>
      <a:srgbClr val="FDF9A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&amp;L&amp;9&amp;K06-049Evangelischer Oberkirchenrat Stuttgart
Finanzen der Kirchengemeinden und Statistik</oddHeader>
    <oddFooter>&amp;L&amp;9&amp;K06-047Kontakt: &amp;UStatistik@elk-wue.de&amp;R&amp;K06-04721. Juli 2018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&amp;L&amp;9&amp;K06-049Evangelischer Oberkirchenrat Stuttgart
Finanzen der Kirchengemeinden und Statistik</oddHeader>
    <oddFooter>&amp;L&amp;K06-047Kontakt: &amp;UStatistik@elk-wue.de&amp;R&amp;9 &amp;K06-04721. Juli 2018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zoomScale="89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&amp;L&amp;9&amp;K06-049Evangelischer Oberkirchenrat Stuttgart
Finanzen der Kirchengemeinden und Statistik</oddHeader>
    <oddFooter>&amp;L&amp;9&amp;K06-048Kontak: &amp;UStatistik@elk-wue.de&amp;R&amp;9 &amp;K06-04821. Juli 2018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867" cy="598810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313851" cy="4723051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6876" cy="5633663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0.06738</cdr:x>
      <cdr:y>0.51783</cdr:y>
    </cdr:from>
    <cdr:to>
      <cdr:x>0.94831</cdr:x>
      <cdr:y>0.52001</cdr:y>
    </cdr:to>
    <cdr:cxnSp macro="">
      <cdr:nvCxnSpPr>
        <cdr:cNvPr id="3" name="Gerade Verbindung 2"/>
        <cdr:cNvCxnSpPr/>
      </cdr:nvCxnSpPr>
      <cdr:spPr bwMode="auto">
        <a:xfrm xmlns:a="http://schemas.openxmlformats.org/drawingml/2006/main" flipV="1">
          <a:off x="614986" y="2917300"/>
          <a:ext cx="8040139" cy="1228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9050" cap="flat" cmpd="sng" algn="ctr">
          <a:solidFill>
            <a:srgbClr val="C00000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0.48244</cdr:x>
      <cdr:y>0.12253</cdr:y>
    </cdr:from>
    <cdr:to>
      <cdr:x>0.48526</cdr:x>
      <cdr:y>0.92889</cdr:y>
    </cdr:to>
    <cdr:cxnSp macro="">
      <cdr:nvCxnSpPr>
        <cdr:cNvPr id="4" name="Gerade Verbindung 3"/>
        <cdr:cNvCxnSpPr/>
      </cdr:nvCxnSpPr>
      <cdr:spPr bwMode="auto">
        <a:xfrm xmlns:a="http://schemas.openxmlformats.org/drawingml/2006/main" flipH="1" flipV="1">
          <a:off x="4403151" y="692390"/>
          <a:ext cx="25738" cy="4556568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9050" cap="flat" cmpd="sng" algn="ctr">
          <a:solidFill>
            <a:srgbClr val="C00000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0.55347</cdr:x>
      <cdr:y>0.8113</cdr:y>
    </cdr:from>
    <cdr:to>
      <cdr:x>0.94747</cdr:x>
      <cdr:y>0.93485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5051462" y="4584495"/>
          <a:ext cx="3595954" cy="69813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Primärachse: prozentualer Rückgang</a:t>
          </a:r>
        </a:p>
        <a:p xmlns:a="http://schemas.openxmlformats.org/drawingml/2006/main">
          <a:r>
            <a:rPr lang="de-D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Sekundärachse:</a:t>
          </a:r>
          <a:r>
            <a:rPr lang="de-D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absoluter Rückgang</a:t>
          </a:r>
        </a:p>
        <a:p xmlns:a="http://schemas.openxmlformats.org/drawingml/2006/main">
          <a:r>
            <a:rPr lang="de-D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Linienkreuz: Landeskirchlicher Durchschnitt</a:t>
          </a:r>
          <a:endParaRPr lang="de-D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61"/>
  <sheetViews>
    <sheetView tabSelected="1" view="pageLayout" zoomScaleNormal="100" workbookViewId="0"/>
  </sheetViews>
  <sheetFormatPr baseColWidth="10" defaultRowHeight="13.2" x14ac:dyDescent="0.25"/>
  <cols>
    <col min="1" max="1" width="19.21875" style="2" customWidth="1"/>
    <col min="2" max="11" width="10.77734375" bestFit="1" customWidth="1"/>
    <col min="12" max="12" width="18.88671875" style="1" hidden="1" customWidth="1"/>
    <col min="13" max="13" width="22.88671875" style="6" hidden="1" customWidth="1"/>
    <col min="14" max="14" width="5" style="6" hidden="1" customWidth="1"/>
    <col min="15" max="15" width="22.21875" style="6" hidden="1" customWidth="1"/>
    <col min="16" max="16" width="11.5546875" style="6" hidden="1" customWidth="1"/>
    <col min="17" max="17" width="11.77734375" hidden="1" customWidth="1"/>
    <col min="18" max="18" width="11.21875" hidden="1" customWidth="1"/>
    <col min="19" max="19" width="15.88671875" hidden="1" customWidth="1"/>
    <col min="20" max="20" width="19.21875" hidden="1" customWidth="1"/>
    <col min="21" max="21" width="20.33203125" hidden="1" customWidth="1"/>
  </cols>
  <sheetData>
    <row r="1" spans="1:21" ht="13.8" x14ac:dyDescent="0.25">
      <c r="A1" s="5" t="s">
        <v>88</v>
      </c>
      <c r="S1" s="10" t="s">
        <v>97</v>
      </c>
      <c r="T1" s="11"/>
      <c r="U1" s="11"/>
    </row>
    <row r="2" spans="1:21" ht="13.8" thickBot="1" x14ac:dyDescent="0.3">
      <c r="A2" s="3"/>
      <c r="Q2" s="9" t="s">
        <v>91</v>
      </c>
      <c r="R2" s="9"/>
      <c r="S2" s="10" t="s">
        <v>92</v>
      </c>
      <c r="T2" s="10"/>
      <c r="U2" s="11"/>
    </row>
    <row r="3" spans="1:21" s="12" customFormat="1" ht="16.95" customHeight="1" thickBot="1" x14ac:dyDescent="0.3">
      <c r="A3" s="70" t="s">
        <v>49</v>
      </c>
      <c r="B3" s="47" t="s">
        <v>50</v>
      </c>
      <c r="C3" s="48" t="s">
        <v>51</v>
      </c>
      <c r="D3" s="48" t="s">
        <v>52</v>
      </c>
      <c r="E3" s="48" t="s">
        <v>53</v>
      </c>
      <c r="F3" s="48" t="s">
        <v>54</v>
      </c>
      <c r="G3" s="48" t="s">
        <v>56</v>
      </c>
      <c r="H3" s="48" t="s">
        <v>57</v>
      </c>
      <c r="I3" s="48" t="s">
        <v>58</v>
      </c>
      <c r="J3" s="48" t="s">
        <v>59</v>
      </c>
      <c r="K3" s="49" t="s">
        <v>60</v>
      </c>
      <c r="L3" s="15" t="s">
        <v>49</v>
      </c>
      <c r="M3" s="16" t="s">
        <v>65</v>
      </c>
      <c r="N3" s="17" t="s">
        <v>64</v>
      </c>
      <c r="O3" s="18" t="s">
        <v>94</v>
      </c>
      <c r="P3" s="18" t="s">
        <v>95</v>
      </c>
      <c r="Q3" s="19" t="s">
        <v>96</v>
      </c>
      <c r="R3" s="19" t="s">
        <v>96</v>
      </c>
      <c r="S3" s="20" t="s">
        <v>96</v>
      </c>
      <c r="T3" s="21" t="s">
        <v>93</v>
      </c>
      <c r="U3" s="22" t="s">
        <v>49</v>
      </c>
    </row>
    <row r="4" spans="1:21" s="12" customFormat="1" ht="16.95" customHeight="1" x14ac:dyDescent="0.25">
      <c r="A4" s="71" t="s">
        <v>0</v>
      </c>
      <c r="B4" s="50">
        <v>41203</v>
      </c>
      <c r="C4" s="50">
        <v>40925</v>
      </c>
      <c r="D4" s="50">
        <v>40430</v>
      </c>
      <c r="E4" s="50">
        <v>40086</v>
      </c>
      <c r="F4" s="50">
        <v>39820</v>
      </c>
      <c r="G4" s="50">
        <v>39383</v>
      </c>
      <c r="H4" s="50">
        <v>38883</v>
      </c>
      <c r="I4" s="51">
        <v>38355</v>
      </c>
      <c r="J4" s="51">
        <v>37955</v>
      </c>
      <c r="K4" s="51">
        <v>37397</v>
      </c>
      <c r="L4" s="23" t="s">
        <v>0</v>
      </c>
      <c r="M4" s="24"/>
      <c r="N4" s="25" t="s">
        <v>68</v>
      </c>
      <c r="O4" s="26">
        <f t="shared" ref="O4:O35" si="0">(I4-H4)/H4</f>
        <v>-1.3579199135869146E-2</v>
      </c>
      <c r="P4" s="27">
        <f t="shared" ref="P4:P35" si="1">(J4-I4)/I4</f>
        <v>-1.0428888019814887E-2</v>
      </c>
      <c r="Q4" s="26">
        <f t="shared" ref="Q4:Q35" si="2">(K4-J4)/J4</f>
        <v>-1.4701620339876169E-2</v>
      </c>
      <c r="R4" s="28">
        <f>K4-J4</f>
        <v>-558</v>
      </c>
      <c r="S4" s="29">
        <v>-3.1137537161633547E-2</v>
      </c>
      <c r="T4" s="30">
        <v>-597</v>
      </c>
      <c r="U4" s="31" t="s">
        <v>9</v>
      </c>
    </row>
    <row r="5" spans="1:21" s="41" customFormat="1" ht="16.95" customHeight="1" x14ac:dyDescent="0.25">
      <c r="A5" s="72" t="s">
        <v>1</v>
      </c>
      <c r="B5" s="52">
        <v>47257</v>
      </c>
      <c r="C5" s="52">
        <v>46447</v>
      </c>
      <c r="D5" s="52">
        <v>45827</v>
      </c>
      <c r="E5" s="52">
        <v>45179</v>
      </c>
      <c r="F5" s="52">
        <v>44675</v>
      </c>
      <c r="G5" s="52">
        <v>44091</v>
      </c>
      <c r="H5" s="52">
        <v>43336</v>
      </c>
      <c r="I5" s="53">
        <v>42641</v>
      </c>
      <c r="J5" s="53">
        <v>42044</v>
      </c>
      <c r="K5" s="53">
        <v>41395</v>
      </c>
      <c r="L5" s="32" t="s">
        <v>1</v>
      </c>
      <c r="M5" s="33"/>
      <c r="N5" s="34" t="s">
        <v>69</v>
      </c>
      <c r="O5" s="35">
        <f t="shared" si="0"/>
        <v>-1.6037474616946649E-2</v>
      </c>
      <c r="P5" s="36">
        <f t="shared" si="1"/>
        <v>-1.4000609741797801E-2</v>
      </c>
      <c r="Q5" s="35">
        <f t="shared" si="2"/>
        <v>-1.5436209685091809E-2</v>
      </c>
      <c r="R5" s="37">
        <f>K5-J5</f>
        <v>-649</v>
      </c>
      <c r="S5" s="38">
        <v>-2.2429177434297138E-2</v>
      </c>
      <c r="T5" s="39">
        <v>-1380</v>
      </c>
      <c r="U5" s="40" t="s">
        <v>22</v>
      </c>
    </row>
    <row r="6" spans="1:21" s="12" customFormat="1" ht="16.95" customHeight="1" x14ac:dyDescent="0.25">
      <c r="A6" s="71" t="s">
        <v>2</v>
      </c>
      <c r="B6" s="50">
        <v>35058</v>
      </c>
      <c r="C6" s="50">
        <v>34359</v>
      </c>
      <c r="D6" s="50">
        <v>33815</v>
      </c>
      <c r="E6" s="50">
        <v>33394</v>
      </c>
      <c r="F6" s="50">
        <v>33097</v>
      </c>
      <c r="G6" s="50">
        <v>32662</v>
      </c>
      <c r="H6" s="50">
        <v>31867</v>
      </c>
      <c r="I6" s="54">
        <v>31050</v>
      </c>
      <c r="J6" s="54">
        <v>30392</v>
      </c>
      <c r="K6" s="54">
        <v>29907</v>
      </c>
      <c r="L6" s="23" t="s">
        <v>2</v>
      </c>
      <c r="M6" s="42" t="s">
        <v>66</v>
      </c>
      <c r="N6" s="25">
        <v>12</v>
      </c>
      <c r="O6" s="26">
        <f t="shared" si="0"/>
        <v>-2.563780713590862E-2</v>
      </c>
      <c r="P6" s="43">
        <f t="shared" si="1"/>
        <v>-2.1191626409017714E-2</v>
      </c>
      <c r="Q6" s="26">
        <f t="shared" si="2"/>
        <v>-1.5958146880758094E-2</v>
      </c>
      <c r="R6" s="28">
        <f t="shared" ref="R6:R54" si="3">K6-J6</f>
        <v>-485</v>
      </c>
      <c r="S6" s="38">
        <v>-2.0992571859188288E-2</v>
      </c>
      <c r="T6" s="39">
        <v>-585</v>
      </c>
      <c r="U6" s="40" t="s">
        <v>47</v>
      </c>
    </row>
    <row r="7" spans="1:21" s="41" customFormat="1" ht="16.95" customHeight="1" x14ac:dyDescent="0.25">
      <c r="A7" s="72" t="s">
        <v>3</v>
      </c>
      <c r="B7" s="52">
        <v>40637</v>
      </c>
      <c r="C7" s="52">
        <v>40122</v>
      </c>
      <c r="D7" s="52">
        <v>39471</v>
      </c>
      <c r="E7" s="52">
        <v>39053</v>
      </c>
      <c r="F7" s="52">
        <v>38745</v>
      </c>
      <c r="G7" s="52">
        <v>38286</v>
      </c>
      <c r="H7" s="52">
        <v>37708</v>
      </c>
      <c r="I7" s="53">
        <v>37048</v>
      </c>
      <c r="J7" s="53">
        <v>36558</v>
      </c>
      <c r="K7" s="53">
        <v>35918</v>
      </c>
      <c r="L7" s="32" t="s">
        <v>3</v>
      </c>
      <c r="M7" s="33" t="s">
        <v>67</v>
      </c>
      <c r="N7" s="34">
        <v>45</v>
      </c>
      <c r="O7" s="35">
        <f t="shared" si="0"/>
        <v>-1.7502917152858809E-2</v>
      </c>
      <c r="P7" s="36">
        <f t="shared" si="1"/>
        <v>-1.322608507881667E-2</v>
      </c>
      <c r="Q7" s="35">
        <f t="shared" si="2"/>
        <v>-1.7506428141583239E-2</v>
      </c>
      <c r="R7" s="37">
        <f t="shared" si="3"/>
        <v>-640</v>
      </c>
      <c r="S7" s="38">
        <v>-2.0347738440216707E-2</v>
      </c>
      <c r="T7" s="39">
        <v>-969</v>
      </c>
      <c r="U7" s="40" t="s">
        <v>21</v>
      </c>
    </row>
    <row r="8" spans="1:21" s="12" customFormat="1" ht="16.95" customHeight="1" x14ac:dyDescent="0.25">
      <c r="A8" s="71" t="s">
        <v>4</v>
      </c>
      <c r="B8" s="50">
        <v>70455</v>
      </c>
      <c r="C8" s="50">
        <v>69446</v>
      </c>
      <c r="D8" s="50">
        <v>68132</v>
      </c>
      <c r="E8" s="50">
        <v>67310</v>
      </c>
      <c r="F8" s="50">
        <v>66520</v>
      </c>
      <c r="G8" s="50">
        <v>65110</v>
      </c>
      <c r="H8" s="50">
        <v>63873</v>
      </c>
      <c r="I8" s="54">
        <v>62900</v>
      </c>
      <c r="J8" s="54">
        <v>61986</v>
      </c>
      <c r="K8" s="54">
        <v>61118</v>
      </c>
      <c r="L8" s="23" t="s">
        <v>4</v>
      </c>
      <c r="M8" s="42"/>
      <c r="N8" s="25" t="s">
        <v>70</v>
      </c>
      <c r="O8" s="26">
        <f t="shared" si="0"/>
        <v>-1.5233353686221095E-2</v>
      </c>
      <c r="P8" s="43">
        <f t="shared" si="1"/>
        <v>-1.4531001589825119E-2</v>
      </c>
      <c r="Q8" s="26">
        <f t="shared" si="2"/>
        <v>-1.4003162004323557E-2</v>
      </c>
      <c r="R8" s="28">
        <f t="shared" si="3"/>
        <v>-868</v>
      </c>
      <c r="S8" s="38">
        <v>-1.9705696107107318E-2</v>
      </c>
      <c r="T8" s="39">
        <v>-1307</v>
      </c>
      <c r="U8" s="40" t="s">
        <v>36</v>
      </c>
    </row>
    <row r="9" spans="1:21" s="41" customFormat="1" ht="16.95" customHeight="1" x14ac:dyDescent="0.25">
      <c r="A9" s="72" t="s">
        <v>5</v>
      </c>
      <c r="B9" s="52">
        <v>49341</v>
      </c>
      <c r="C9" s="52">
        <v>48977</v>
      </c>
      <c r="D9" s="52">
        <v>48476</v>
      </c>
      <c r="E9" s="52">
        <v>48151</v>
      </c>
      <c r="F9" s="52">
        <v>47807</v>
      </c>
      <c r="G9" s="52">
        <v>47250</v>
      </c>
      <c r="H9" s="52">
        <v>46514</v>
      </c>
      <c r="I9" s="53">
        <v>45965</v>
      </c>
      <c r="J9" s="53">
        <v>45468</v>
      </c>
      <c r="K9" s="53">
        <v>44683</v>
      </c>
      <c r="L9" s="32" t="s">
        <v>5</v>
      </c>
      <c r="M9" s="33"/>
      <c r="N9" s="34">
        <v>53</v>
      </c>
      <c r="O9" s="35">
        <f t="shared" si="0"/>
        <v>-1.1802898052199338E-2</v>
      </c>
      <c r="P9" s="36">
        <f t="shared" si="1"/>
        <v>-1.0812574785162624E-2</v>
      </c>
      <c r="Q9" s="35">
        <f t="shared" si="2"/>
        <v>-1.7264889592680566E-2</v>
      </c>
      <c r="R9" s="37">
        <f t="shared" si="3"/>
        <v>-785</v>
      </c>
      <c r="S9" s="38">
        <v>-1.9388418998048145E-2</v>
      </c>
      <c r="T9" s="39">
        <v>-1192</v>
      </c>
      <c r="U9" s="40" t="s">
        <v>10</v>
      </c>
    </row>
    <row r="10" spans="1:21" s="12" customFormat="1" ht="16.95" customHeight="1" x14ac:dyDescent="0.25">
      <c r="A10" s="71" t="s">
        <v>6</v>
      </c>
      <c r="B10" s="50">
        <v>48409</v>
      </c>
      <c r="C10" s="50">
        <v>47728</v>
      </c>
      <c r="D10" s="50">
        <v>47423</v>
      </c>
      <c r="E10" s="50">
        <v>47020</v>
      </c>
      <c r="F10" s="50">
        <v>46521</v>
      </c>
      <c r="G10" s="50">
        <v>45821</v>
      </c>
      <c r="H10" s="50">
        <v>45124</v>
      </c>
      <c r="I10" s="54">
        <v>44429</v>
      </c>
      <c r="J10" s="54">
        <v>43749</v>
      </c>
      <c r="K10" s="54">
        <v>43081</v>
      </c>
      <c r="L10" s="23" t="s">
        <v>6</v>
      </c>
      <c r="M10" s="42"/>
      <c r="N10" s="25" t="s">
        <v>71</v>
      </c>
      <c r="O10" s="26">
        <f t="shared" si="0"/>
        <v>-1.54020033684957E-2</v>
      </c>
      <c r="P10" s="43">
        <f t="shared" si="1"/>
        <v>-1.5305318598212879E-2</v>
      </c>
      <c r="Q10" s="26">
        <f t="shared" si="2"/>
        <v>-1.5268920432467028E-2</v>
      </c>
      <c r="R10" s="28">
        <f t="shared" si="3"/>
        <v>-668</v>
      </c>
      <c r="S10" s="38">
        <v>-1.938228805546801E-2</v>
      </c>
      <c r="T10" s="39">
        <v>-615</v>
      </c>
      <c r="U10" s="40" t="s">
        <v>15</v>
      </c>
    </row>
    <row r="11" spans="1:21" s="41" customFormat="1" ht="16.95" customHeight="1" x14ac:dyDescent="0.25">
      <c r="A11" s="72" t="s">
        <v>7</v>
      </c>
      <c r="B11" s="52">
        <v>46401</v>
      </c>
      <c r="C11" s="52">
        <v>46202</v>
      </c>
      <c r="D11" s="52">
        <v>45739</v>
      </c>
      <c r="E11" s="52">
        <v>45495</v>
      </c>
      <c r="F11" s="52">
        <v>45066</v>
      </c>
      <c r="G11" s="52">
        <v>44858</v>
      </c>
      <c r="H11" s="52">
        <v>44553</v>
      </c>
      <c r="I11" s="53">
        <v>44490</v>
      </c>
      <c r="J11" s="53">
        <v>44376</v>
      </c>
      <c r="K11" s="53">
        <v>44081</v>
      </c>
      <c r="L11" s="32" t="s">
        <v>7</v>
      </c>
      <c r="M11" s="33"/>
      <c r="N11" s="34" t="s">
        <v>72</v>
      </c>
      <c r="O11" s="35">
        <f t="shared" si="0"/>
        <v>-1.4140461921756111E-3</v>
      </c>
      <c r="P11" s="36">
        <f t="shared" si="1"/>
        <v>-2.5623735670937289E-3</v>
      </c>
      <c r="Q11" s="35">
        <f t="shared" si="2"/>
        <v>-6.6477375157742921E-3</v>
      </c>
      <c r="R11" s="37">
        <f t="shared" si="3"/>
        <v>-295</v>
      </c>
      <c r="S11" s="38">
        <v>-1.8559145111637948E-2</v>
      </c>
      <c r="T11" s="39">
        <v>-1049</v>
      </c>
      <c r="U11" s="40" t="s">
        <v>20</v>
      </c>
    </row>
    <row r="12" spans="1:21" s="12" customFormat="1" ht="16.95" customHeight="1" x14ac:dyDescent="0.25">
      <c r="A12" s="71" t="s">
        <v>8</v>
      </c>
      <c r="B12" s="50">
        <v>26631</v>
      </c>
      <c r="C12" s="50">
        <v>26384</v>
      </c>
      <c r="D12" s="50">
        <v>25908</v>
      </c>
      <c r="E12" s="50">
        <v>25626</v>
      </c>
      <c r="F12" s="50">
        <v>25451</v>
      </c>
      <c r="G12" s="50">
        <v>25104</v>
      </c>
      <c r="H12" s="50">
        <v>24776</v>
      </c>
      <c r="I12" s="54">
        <v>24406</v>
      </c>
      <c r="J12" s="54">
        <v>24032</v>
      </c>
      <c r="K12" s="54">
        <v>23730</v>
      </c>
      <c r="L12" s="23" t="s">
        <v>8</v>
      </c>
      <c r="M12" s="42"/>
      <c r="N12" s="25" t="s">
        <v>73</v>
      </c>
      <c r="O12" s="26">
        <f t="shared" si="0"/>
        <v>-1.493380690991282E-2</v>
      </c>
      <c r="P12" s="43">
        <f t="shared" si="1"/>
        <v>-1.5324100630992378E-2</v>
      </c>
      <c r="Q12" s="26">
        <f t="shared" si="2"/>
        <v>-1.2566577896138482E-2</v>
      </c>
      <c r="R12" s="28">
        <f t="shared" si="3"/>
        <v>-302</v>
      </c>
      <c r="S12" s="38">
        <v>-1.8517461223713009E-2</v>
      </c>
      <c r="T12" s="39">
        <v>-973</v>
      </c>
      <c r="U12" s="40" t="s">
        <v>37</v>
      </c>
    </row>
    <row r="13" spans="1:21" s="41" customFormat="1" ht="16.95" customHeight="1" x14ac:dyDescent="0.25">
      <c r="A13" s="72" t="s">
        <v>9</v>
      </c>
      <c r="B13" s="52">
        <v>21019</v>
      </c>
      <c r="C13" s="52">
        <v>20633</v>
      </c>
      <c r="D13" s="52">
        <v>20395</v>
      </c>
      <c r="E13" s="52">
        <v>20236</v>
      </c>
      <c r="F13" s="52">
        <v>20012</v>
      </c>
      <c r="G13" s="52">
        <v>19692</v>
      </c>
      <c r="H13" s="52">
        <v>19461</v>
      </c>
      <c r="I13" s="53">
        <v>19302</v>
      </c>
      <c r="J13" s="53">
        <v>19173</v>
      </c>
      <c r="K13" s="53">
        <v>18576</v>
      </c>
      <c r="L13" s="32" t="s">
        <v>9</v>
      </c>
      <c r="M13" s="33"/>
      <c r="N13" s="34" t="s">
        <v>74</v>
      </c>
      <c r="O13" s="35">
        <f t="shared" si="0"/>
        <v>-8.1701865268999536E-3</v>
      </c>
      <c r="P13" s="36">
        <f t="shared" si="1"/>
        <v>-6.6832452595585951E-3</v>
      </c>
      <c r="Q13" s="35">
        <f t="shared" si="2"/>
        <v>-3.1137537161633547E-2</v>
      </c>
      <c r="R13" s="37">
        <f t="shared" si="3"/>
        <v>-597</v>
      </c>
      <c r="S13" s="38">
        <v>-1.812024928851904E-2</v>
      </c>
      <c r="T13" s="39">
        <v>-503</v>
      </c>
      <c r="U13" s="40" t="s">
        <v>43</v>
      </c>
    </row>
    <row r="14" spans="1:21" s="12" customFormat="1" ht="16.95" customHeight="1" x14ac:dyDescent="0.25">
      <c r="A14" s="71" t="s">
        <v>10</v>
      </c>
      <c r="B14" s="50">
        <v>69238</v>
      </c>
      <c r="C14" s="50">
        <v>67650</v>
      </c>
      <c r="D14" s="50">
        <v>66659</v>
      </c>
      <c r="E14" s="50">
        <v>65850</v>
      </c>
      <c r="F14" s="50">
        <v>65201</v>
      </c>
      <c r="G14" s="50">
        <v>64493</v>
      </c>
      <c r="H14" s="50">
        <v>63421</v>
      </c>
      <c r="I14" s="54">
        <v>62482</v>
      </c>
      <c r="J14" s="54">
        <v>61480</v>
      </c>
      <c r="K14" s="54">
        <v>60288</v>
      </c>
      <c r="L14" s="23" t="s">
        <v>10</v>
      </c>
      <c r="M14" s="42"/>
      <c r="N14" s="25" t="s">
        <v>75</v>
      </c>
      <c r="O14" s="26">
        <f t="shared" si="0"/>
        <v>-1.4805821415619431E-2</v>
      </c>
      <c r="P14" s="43">
        <f t="shared" si="1"/>
        <v>-1.6036618546141287E-2</v>
      </c>
      <c r="Q14" s="26">
        <f t="shared" si="2"/>
        <v>-1.9388418998048145E-2</v>
      </c>
      <c r="R14" s="28">
        <f t="shared" si="3"/>
        <v>-1192</v>
      </c>
      <c r="S14" s="38">
        <v>-1.8019352290679306E-2</v>
      </c>
      <c r="T14" s="39">
        <v>-730</v>
      </c>
      <c r="U14" s="40" t="s">
        <v>14</v>
      </c>
    </row>
    <row r="15" spans="1:21" s="41" customFormat="1" ht="16.95" customHeight="1" x14ac:dyDescent="0.25">
      <c r="A15" s="72" t="s">
        <v>11</v>
      </c>
      <c r="B15" s="52">
        <v>29061</v>
      </c>
      <c r="C15" s="52">
        <v>28593</v>
      </c>
      <c r="D15" s="52">
        <v>28302</v>
      </c>
      <c r="E15" s="52">
        <v>27961</v>
      </c>
      <c r="F15" s="52">
        <v>27738</v>
      </c>
      <c r="G15" s="52">
        <v>27387</v>
      </c>
      <c r="H15" s="52">
        <v>27081</v>
      </c>
      <c r="I15" s="53">
        <v>26693</v>
      </c>
      <c r="J15" s="53">
        <v>26382</v>
      </c>
      <c r="K15" s="53">
        <v>26141</v>
      </c>
      <c r="L15" s="32" t="s">
        <v>11</v>
      </c>
      <c r="M15" s="33"/>
      <c r="N15" s="34">
        <v>10</v>
      </c>
      <c r="O15" s="35">
        <f t="shared" si="0"/>
        <v>-1.4327388205753111E-2</v>
      </c>
      <c r="P15" s="36">
        <f t="shared" si="1"/>
        <v>-1.1650994642790244E-2</v>
      </c>
      <c r="Q15" s="35">
        <f t="shared" si="2"/>
        <v>-9.1350162989917369E-3</v>
      </c>
      <c r="R15" s="37">
        <f t="shared" si="3"/>
        <v>-241</v>
      </c>
      <c r="S15" s="38">
        <v>-1.8018286771176707E-2</v>
      </c>
      <c r="T15" s="39">
        <v>-1208</v>
      </c>
      <c r="U15" s="40" t="s">
        <v>44</v>
      </c>
    </row>
    <row r="16" spans="1:21" s="12" customFormat="1" ht="16.95" customHeight="1" x14ac:dyDescent="0.25">
      <c r="A16" s="71" t="s">
        <v>12</v>
      </c>
      <c r="B16" s="50">
        <v>33995</v>
      </c>
      <c r="C16" s="50">
        <v>33439</v>
      </c>
      <c r="D16" s="50">
        <v>33071</v>
      </c>
      <c r="E16" s="50">
        <v>32725</v>
      </c>
      <c r="F16" s="50">
        <v>32266</v>
      </c>
      <c r="G16" s="50">
        <v>32193</v>
      </c>
      <c r="H16" s="50">
        <v>31800</v>
      </c>
      <c r="I16" s="54">
        <v>31378</v>
      </c>
      <c r="J16" s="54">
        <v>30881</v>
      </c>
      <c r="K16" s="54">
        <v>30446</v>
      </c>
      <c r="L16" s="23" t="s">
        <v>12</v>
      </c>
      <c r="M16" s="42"/>
      <c r="N16" s="25">
        <v>11</v>
      </c>
      <c r="O16" s="26">
        <f t="shared" si="0"/>
        <v>-1.3270440251572327E-2</v>
      </c>
      <c r="P16" s="43">
        <f t="shared" si="1"/>
        <v>-1.5839122952387024E-2</v>
      </c>
      <c r="Q16" s="26">
        <f t="shared" si="2"/>
        <v>-1.4086331401185195E-2</v>
      </c>
      <c r="R16" s="28">
        <f t="shared" si="3"/>
        <v>-435</v>
      </c>
      <c r="S16" s="38">
        <v>-1.7959880495091764E-2</v>
      </c>
      <c r="T16" s="39">
        <v>-1052</v>
      </c>
      <c r="U16" s="40" t="s">
        <v>16</v>
      </c>
    </row>
    <row r="17" spans="1:21" s="41" customFormat="1" ht="16.95" customHeight="1" x14ac:dyDescent="0.25">
      <c r="A17" s="72" t="s">
        <v>13</v>
      </c>
      <c r="B17" s="52">
        <v>31552</v>
      </c>
      <c r="C17" s="52">
        <v>31292</v>
      </c>
      <c r="D17" s="52">
        <v>30966</v>
      </c>
      <c r="E17" s="52">
        <v>30676</v>
      </c>
      <c r="F17" s="52">
        <v>30394</v>
      </c>
      <c r="G17" s="52">
        <v>30177</v>
      </c>
      <c r="H17" s="52">
        <v>29799</v>
      </c>
      <c r="I17" s="53">
        <v>29430</v>
      </c>
      <c r="J17" s="53">
        <v>29123</v>
      </c>
      <c r="K17" s="53">
        <v>28773</v>
      </c>
      <c r="L17" s="32" t="s">
        <v>13</v>
      </c>
      <c r="M17" s="33"/>
      <c r="N17" s="34">
        <v>13</v>
      </c>
      <c r="O17" s="35">
        <f t="shared" si="0"/>
        <v>-1.2382965871337965E-2</v>
      </c>
      <c r="P17" s="36">
        <f t="shared" si="1"/>
        <v>-1.0431532449881074E-2</v>
      </c>
      <c r="Q17" s="35">
        <f t="shared" si="2"/>
        <v>-1.2017992651855922E-2</v>
      </c>
      <c r="R17" s="37">
        <f t="shared" si="3"/>
        <v>-350</v>
      </c>
      <c r="S17" s="38">
        <v>-1.775159067806182E-2</v>
      </c>
      <c r="T17" s="39">
        <v>-943</v>
      </c>
      <c r="U17" s="40" t="s">
        <v>41</v>
      </c>
    </row>
    <row r="18" spans="1:21" s="12" customFormat="1" ht="16.95" customHeight="1" x14ac:dyDescent="0.25">
      <c r="A18" s="71" t="s">
        <v>14</v>
      </c>
      <c r="B18" s="50">
        <v>44228</v>
      </c>
      <c r="C18" s="50">
        <v>43674</v>
      </c>
      <c r="D18" s="50">
        <v>43548</v>
      </c>
      <c r="E18" s="50">
        <v>43486</v>
      </c>
      <c r="F18" s="50">
        <v>42992</v>
      </c>
      <c r="G18" s="50">
        <v>42462</v>
      </c>
      <c r="H18" s="50">
        <v>41771</v>
      </c>
      <c r="I18" s="54">
        <v>41021</v>
      </c>
      <c r="J18" s="54">
        <v>40512</v>
      </c>
      <c r="K18" s="54">
        <v>39782</v>
      </c>
      <c r="L18" s="23" t="s">
        <v>14</v>
      </c>
      <c r="M18" s="42" t="s">
        <v>66</v>
      </c>
      <c r="N18" s="25">
        <v>14</v>
      </c>
      <c r="O18" s="26">
        <f t="shared" si="0"/>
        <v>-1.7955040578391708E-2</v>
      </c>
      <c r="P18" s="43">
        <f t="shared" si="1"/>
        <v>-1.2408278686526414E-2</v>
      </c>
      <c r="Q18" s="26">
        <f t="shared" si="2"/>
        <v>-1.8019352290679306E-2</v>
      </c>
      <c r="R18" s="28">
        <f t="shared" si="3"/>
        <v>-730</v>
      </c>
      <c r="S18" s="38">
        <v>-1.7631987054143348E-2</v>
      </c>
      <c r="T18" s="39">
        <v>-523</v>
      </c>
      <c r="U18" s="40" t="s">
        <v>32</v>
      </c>
    </row>
    <row r="19" spans="1:21" s="41" customFormat="1" ht="16.95" customHeight="1" x14ac:dyDescent="0.25">
      <c r="A19" s="72" t="s">
        <v>15</v>
      </c>
      <c r="B19" s="52">
        <v>35489</v>
      </c>
      <c r="C19" s="52">
        <v>34943</v>
      </c>
      <c r="D19" s="52">
        <v>34506</v>
      </c>
      <c r="E19" s="52">
        <v>34185</v>
      </c>
      <c r="F19" s="52">
        <v>33863</v>
      </c>
      <c r="G19" s="52">
        <v>33395</v>
      </c>
      <c r="H19" s="52">
        <v>32844</v>
      </c>
      <c r="I19" s="53">
        <v>32264</v>
      </c>
      <c r="J19" s="53">
        <v>31730</v>
      </c>
      <c r="K19" s="53">
        <v>31115</v>
      </c>
      <c r="L19" s="32" t="s">
        <v>15</v>
      </c>
      <c r="M19" s="33"/>
      <c r="N19" s="34">
        <v>52</v>
      </c>
      <c r="O19" s="35">
        <f t="shared" si="0"/>
        <v>-1.7659237608086714E-2</v>
      </c>
      <c r="P19" s="36">
        <f t="shared" si="1"/>
        <v>-1.6550954624349121E-2</v>
      </c>
      <c r="Q19" s="35">
        <f t="shared" si="2"/>
        <v>-1.938228805546801E-2</v>
      </c>
      <c r="R19" s="37">
        <f t="shared" si="3"/>
        <v>-615</v>
      </c>
      <c r="S19" s="38">
        <v>-1.7506428141583239E-2</v>
      </c>
      <c r="T19" s="39">
        <v>-640</v>
      </c>
      <c r="U19" s="40" t="s">
        <v>3</v>
      </c>
    </row>
    <row r="20" spans="1:21" s="12" customFormat="1" ht="16.95" customHeight="1" x14ac:dyDescent="0.25">
      <c r="A20" s="71" t="s">
        <v>16</v>
      </c>
      <c r="B20" s="50">
        <v>65193</v>
      </c>
      <c r="C20" s="50">
        <v>64191</v>
      </c>
      <c r="D20" s="50">
        <v>63326</v>
      </c>
      <c r="E20" s="50">
        <v>62780</v>
      </c>
      <c r="F20" s="50">
        <v>62178</v>
      </c>
      <c r="G20" s="50">
        <v>61524</v>
      </c>
      <c r="H20" s="50">
        <v>60444</v>
      </c>
      <c r="I20" s="54">
        <v>59501</v>
      </c>
      <c r="J20" s="54">
        <v>58575</v>
      </c>
      <c r="K20" s="54">
        <v>57523</v>
      </c>
      <c r="L20" s="23" t="s">
        <v>16</v>
      </c>
      <c r="M20" s="42"/>
      <c r="N20" s="25">
        <v>15</v>
      </c>
      <c r="O20" s="26">
        <f t="shared" si="0"/>
        <v>-1.5601217656012176E-2</v>
      </c>
      <c r="P20" s="43">
        <f t="shared" si="1"/>
        <v>-1.5562763651031075E-2</v>
      </c>
      <c r="Q20" s="26">
        <f t="shared" si="2"/>
        <v>-1.7959880495091764E-2</v>
      </c>
      <c r="R20" s="28">
        <f t="shared" si="3"/>
        <v>-1052</v>
      </c>
      <c r="S20" s="38">
        <v>-1.7264889592680566E-2</v>
      </c>
      <c r="T20" s="39">
        <v>-785</v>
      </c>
      <c r="U20" s="40" t="s">
        <v>5</v>
      </c>
    </row>
    <row r="21" spans="1:21" s="41" customFormat="1" ht="16.95" customHeight="1" x14ac:dyDescent="0.25">
      <c r="A21" s="72" t="s">
        <v>17</v>
      </c>
      <c r="B21" s="52">
        <v>42380</v>
      </c>
      <c r="C21" s="52">
        <v>41842</v>
      </c>
      <c r="D21" s="52">
        <v>41315</v>
      </c>
      <c r="E21" s="52">
        <v>40803</v>
      </c>
      <c r="F21" s="52">
        <v>40581</v>
      </c>
      <c r="G21" s="52">
        <v>39884</v>
      </c>
      <c r="H21" s="52">
        <v>39369</v>
      </c>
      <c r="I21" s="53">
        <v>38770</v>
      </c>
      <c r="J21" s="53">
        <v>38155</v>
      </c>
      <c r="K21" s="53">
        <v>37705</v>
      </c>
      <c r="L21" s="32" t="s">
        <v>17</v>
      </c>
      <c r="M21" s="33"/>
      <c r="N21" s="34">
        <v>16</v>
      </c>
      <c r="O21" s="35">
        <f t="shared" si="0"/>
        <v>-1.5215016891462827E-2</v>
      </c>
      <c r="P21" s="36">
        <f t="shared" si="1"/>
        <v>-1.5862780500386899E-2</v>
      </c>
      <c r="Q21" s="35">
        <f t="shared" si="2"/>
        <v>-1.1793998165378064E-2</v>
      </c>
      <c r="R21" s="37">
        <f t="shared" si="3"/>
        <v>-450</v>
      </c>
      <c r="S21" s="38">
        <v>-1.7090788914593268E-2</v>
      </c>
      <c r="T21" s="39">
        <v>-1086</v>
      </c>
      <c r="U21" s="40" t="s">
        <v>27</v>
      </c>
    </row>
    <row r="22" spans="1:21" s="12" customFormat="1" ht="16.95" customHeight="1" x14ac:dyDescent="0.25">
      <c r="A22" s="71" t="s">
        <v>18</v>
      </c>
      <c r="B22" s="50">
        <v>22518</v>
      </c>
      <c r="C22" s="50">
        <v>22180</v>
      </c>
      <c r="D22" s="50">
        <v>21893</v>
      </c>
      <c r="E22" s="50">
        <v>21648</v>
      </c>
      <c r="F22" s="50">
        <v>21433</v>
      </c>
      <c r="G22" s="50">
        <v>21136</v>
      </c>
      <c r="H22" s="50">
        <v>20873</v>
      </c>
      <c r="I22" s="54">
        <v>20626</v>
      </c>
      <c r="J22" s="54">
        <v>20396</v>
      </c>
      <c r="K22" s="54">
        <v>20111</v>
      </c>
      <c r="L22" s="23" t="s">
        <v>18</v>
      </c>
      <c r="M22" s="42"/>
      <c r="N22" s="25">
        <v>17</v>
      </c>
      <c r="O22" s="26">
        <f t="shared" si="0"/>
        <v>-1.1833469074881425E-2</v>
      </c>
      <c r="P22" s="43">
        <f t="shared" si="1"/>
        <v>-1.1150974498206147E-2</v>
      </c>
      <c r="Q22" s="26">
        <f t="shared" si="2"/>
        <v>-1.3973328103549716E-2</v>
      </c>
      <c r="R22" s="28">
        <f t="shared" si="3"/>
        <v>-285</v>
      </c>
      <c r="S22" s="38">
        <v>-1.6939937619824305E-2</v>
      </c>
      <c r="T22" s="39">
        <v>-592</v>
      </c>
      <c r="U22" s="40" t="s">
        <v>39</v>
      </c>
    </row>
    <row r="23" spans="1:21" s="41" customFormat="1" ht="16.95" customHeight="1" x14ac:dyDescent="0.25">
      <c r="A23" s="72" t="s">
        <v>19</v>
      </c>
      <c r="B23" s="52">
        <v>29327</v>
      </c>
      <c r="C23" s="52">
        <v>28934</v>
      </c>
      <c r="D23" s="52">
        <v>28462</v>
      </c>
      <c r="E23" s="52">
        <v>28083</v>
      </c>
      <c r="F23" s="52">
        <v>27692</v>
      </c>
      <c r="G23" s="52">
        <v>27232</v>
      </c>
      <c r="H23" s="52">
        <v>26730</v>
      </c>
      <c r="I23" s="53">
        <v>26290</v>
      </c>
      <c r="J23" s="53">
        <v>25890</v>
      </c>
      <c r="K23" s="53">
        <v>25524</v>
      </c>
      <c r="L23" s="32" t="s">
        <v>19</v>
      </c>
      <c r="M23" s="33"/>
      <c r="N23" s="34">
        <v>18</v>
      </c>
      <c r="O23" s="35">
        <f t="shared" si="0"/>
        <v>-1.646090534979424E-2</v>
      </c>
      <c r="P23" s="36">
        <f t="shared" si="1"/>
        <v>-1.5214910612400151E-2</v>
      </c>
      <c r="Q23" s="35">
        <f t="shared" si="2"/>
        <v>-1.4136732329084589E-2</v>
      </c>
      <c r="R23" s="37">
        <f t="shared" si="3"/>
        <v>-366</v>
      </c>
      <c r="S23" s="38">
        <v>-1.6696614241586076E-2</v>
      </c>
      <c r="T23" s="39">
        <v>-827</v>
      </c>
      <c r="U23" s="40" t="s">
        <v>33</v>
      </c>
    </row>
    <row r="24" spans="1:21" s="12" customFormat="1" ht="16.95" customHeight="1" x14ac:dyDescent="0.25">
      <c r="A24" s="71" t="s">
        <v>20</v>
      </c>
      <c r="B24" s="50">
        <v>62968</v>
      </c>
      <c r="C24" s="50">
        <v>62192</v>
      </c>
      <c r="D24" s="50">
        <v>61304</v>
      </c>
      <c r="E24" s="50">
        <v>60445</v>
      </c>
      <c r="F24" s="50">
        <v>59786</v>
      </c>
      <c r="G24" s="50">
        <v>59005</v>
      </c>
      <c r="H24" s="50">
        <v>57829</v>
      </c>
      <c r="I24" s="54">
        <v>56935</v>
      </c>
      <c r="J24" s="54">
        <v>56522</v>
      </c>
      <c r="K24" s="54">
        <v>55473</v>
      </c>
      <c r="L24" s="23" t="s">
        <v>20</v>
      </c>
      <c r="M24" s="42"/>
      <c r="N24" s="25">
        <v>20</v>
      </c>
      <c r="O24" s="26">
        <f t="shared" si="0"/>
        <v>-1.5459371595566238E-2</v>
      </c>
      <c r="P24" s="43">
        <f t="shared" si="1"/>
        <v>-7.2538860103626944E-3</v>
      </c>
      <c r="Q24" s="26">
        <f t="shared" si="2"/>
        <v>-1.8559145111637948E-2</v>
      </c>
      <c r="R24" s="28">
        <f t="shared" si="3"/>
        <v>-1049</v>
      </c>
      <c r="S24" s="38">
        <v>-1.6144109055501461E-2</v>
      </c>
      <c r="T24" s="39">
        <v>-829</v>
      </c>
      <c r="U24" s="40" t="s">
        <v>38</v>
      </c>
    </row>
    <row r="25" spans="1:21" s="41" customFormat="1" ht="16.95" customHeight="1" x14ac:dyDescent="0.25">
      <c r="A25" s="72" t="s">
        <v>21</v>
      </c>
      <c r="B25" s="55">
        <v>54103</v>
      </c>
      <c r="C25" s="55">
        <v>53303</v>
      </c>
      <c r="D25" s="55">
        <v>52146</v>
      </c>
      <c r="E25" s="55">
        <v>51483</v>
      </c>
      <c r="F25" s="55">
        <v>51086</v>
      </c>
      <c r="G25" s="55">
        <v>50173</v>
      </c>
      <c r="H25" s="55">
        <v>49300</v>
      </c>
      <c r="I25" s="56">
        <v>48316</v>
      </c>
      <c r="J25" s="56">
        <v>47622</v>
      </c>
      <c r="K25" s="56">
        <v>46653</v>
      </c>
      <c r="L25" s="32" t="s">
        <v>21</v>
      </c>
      <c r="M25" s="33"/>
      <c r="N25" s="34">
        <v>22</v>
      </c>
      <c r="O25" s="35">
        <f t="shared" si="0"/>
        <v>-1.9959432048681541E-2</v>
      </c>
      <c r="P25" s="36">
        <f t="shared" si="1"/>
        <v>-1.4363771835416839E-2</v>
      </c>
      <c r="Q25" s="35">
        <f t="shared" si="2"/>
        <v>-2.0347738440216707E-2</v>
      </c>
      <c r="R25" s="37">
        <f t="shared" si="3"/>
        <v>-969</v>
      </c>
      <c r="S25" s="38">
        <v>-1.6084268954207139E-2</v>
      </c>
      <c r="T25" s="39">
        <v>-510</v>
      </c>
      <c r="U25" s="40" t="s">
        <v>29</v>
      </c>
    </row>
    <row r="26" spans="1:21" s="12" customFormat="1" ht="16.95" customHeight="1" x14ac:dyDescent="0.25">
      <c r="A26" s="71" t="s">
        <v>22</v>
      </c>
      <c r="B26" s="50">
        <v>69572</v>
      </c>
      <c r="C26" s="50">
        <v>68549</v>
      </c>
      <c r="D26" s="50">
        <v>67596</v>
      </c>
      <c r="E26" s="50">
        <v>66868</v>
      </c>
      <c r="F26" s="50">
        <v>66226</v>
      </c>
      <c r="G26" s="50">
        <v>65105</v>
      </c>
      <c r="H26" s="50">
        <v>63853</v>
      </c>
      <c r="I26" s="54">
        <v>62599</v>
      </c>
      <c r="J26" s="54">
        <v>61527</v>
      </c>
      <c r="K26" s="54">
        <v>60147</v>
      </c>
      <c r="L26" s="23" t="s">
        <v>22</v>
      </c>
      <c r="M26" s="42"/>
      <c r="N26" s="25">
        <v>23</v>
      </c>
      <c r="O26" s="26">
        <f t="shared" si="0"/>
        <v>-1.9638858001973281E-2</v>
      </c>
      <c r="P26" s="43">
        <f t="shared" si="1"/>
        <v>-1.712487419926836E-2</v>
      </c>
      <c r="Q26" s="26">
        <f t="shared" si="2"/>
        <v>-2.2429177434297138E-2</v>
      </c>
      <c r="R26" s="28">
        <f t="shared" si="3"/>
        <v>-1380</v>
      </c>
      <c r="S26" s="38">
        <v>-1.5958146880758094E-2</v>
      </c>
      <c r="T26" s="39">
        <v>-485</v>
      </c>
      <c r="U26" s="40" t="s">
        <v>2</v>
      </c>
    </row>
    <row r="27" spans="1:21" s="41" customFormat="1" ht="16.95" customHeight="1" x14ac:dyDescent="0.25">
      <c r="A27" s="72" t="s">
        <v>23</v>
      </c>
      <c r="B27" s="52">
        <v>41835</v>
      </c>
      <c r="C27" s="52">
        <v>41348</v>
      </c>
      <c r="D27" s="52">
        <v>40975</v>
      </c>
      <c r="E27" s="52">
        <v>40630</v>
      </c>
      <c r="F27" s="52">
        <v>40255</v>
      </c>
      <c r="G27" s="52">
        <v>40005</v>
      </c>
      <c r="H27" s="52">
        <v>39442</v>
      </c>
      <c r="I27" s="53">
        <v>38884</v>
      </c>
      <c r="J27" s="53">
        <v>38498</v>
      </c>
      <c r="K27" s="53">
        <v>37940</v>
      </c>
      <c r="L27" s="32" t="s">
        <v>23</v>
      </c>
      <c r="M27" s="33"/>
      <c r="N27" s="34">
        <v>24</v>
      </c>
      <c r="O27" s="35">
        <f t="shared" si="0"/>
        <v>-1.4147355610770245E-2</v>
      </c>
      <c r="P27" s="36">
        <f t="shared" si="1"/>
        <v>-9.9269622466824393E-3</v>
      </c>
      <c r="Q27" s="35">
        <f t="shared" si="2"/>
        <v>-1.4494259442048938E-2</v>
      </c>
      <c r="R27" s="37">
        <f t="shared" si="3"/>
        <v>-558</v>
      </c>
      <c r="S27" s="38">
        <v>-1.5721299488143738E-2</v>
      </c>
      <c r="T27" s="39">
        <v>-602</v>
      </c>
      <c r="U27" s="40" t="s">
        <v>28</v>
      </c>
    </row>
    <row r="28" spans="1:21" s="12" customFormat="1" ht="16.95" customHeight="1" x14ac:dyDescent="0.25">
      <c r="A28" s="71" t="s">
        <v>24</v>
      </c>
      <c r="B28" s="50">
        <v>38570</v>
      </c>
      <c r="C28" s="50">
        <v>38008</v>
      </c>
      <c r="D28" s="50">
        <v>37627</v>
      </c>
      <c r="E28" s="50">
        <v>37156</v>
      </c>
      <c r="F28" s="50">
        <v>36834</v>
      </c>
      <c r="G28" s="50">
        <v>36341</v>
      </c>
      <c r="H28" s="50">
        <v>35688</v>
      </c>
      <c r="I28" s="54">
        <v>35128</v>
      </c>
      <c r="J28" s="54">
        <v>34641</v>
      </c>
      <c r="K28" s="54">
        <v>34166</v>
      </c>
      <c r="L28" s="23" t="s">
        <v>24</v>
      </c>
      <c r="M28" s="42"/>
      <c r="N28" s="25">
        <v>25</v>
      </c>
      <c r="O28" s="26">
        <f t="shared" si="0"/>
        <v>-1.5691548980049316E-2</v>
      </c>
      <c r="P28" s="43">
        <f t="shared" si="1"/>
        <v>-1.3863584604873604E-2</v>
      </c>
      <c r="Q28" s="26">
        <f t="shared" si="2"/>
        <v>-1.3712075286510205E-2</v>
      </c>
      <c r="R28" s="28">
        <f t="shared" si="3"/>
        <v>-475</v>
      </c>
      <c r="S28" s="38">
        <v>-1.5436209685091809E-2</v>
      </c>
      <c r="T28" s="39">
        <v>-649</v>
      </c>
      <c r="U28" s="40" t="s">
        <v>1</v>
      </c>
    </row>
    <row r="29" spans="1:21" s="41" customFormat="1" ht="16.95" customHeight="1" x14ac:dyDescent="0.25">
      <c r="A29" s="72" t="s">
        <v>25</v>
      </c>
      <c r="B29" s="52">
        <v>16200</v>
      </c>
      <c r="C29" s="52">
        <v>16024</v>
      </c>
      <c r="D29" s="52">
        <v>15884</v>
      </c>
      <c r="E29" s="52">
        <v>15401</v>
      </c>
      <c r="F29" s="52">
        <v>15294</v>
      </c>
      <c r="G29" s="52">
        <v>15275</v>
      </c>
      <c r="H29" s="52">
        <v>15073</v>
      </c>
      <c r="I29" s="53">
        <v>14851</v>
      </c>
      <c r="J29" s="53">
        <v>14686</v>
      </c>
      <c r="K29" s="53">
        <v>14491</v>
      </c>
      <c r="L29" s="32" t="s">
        <v>25</v>
      </c>
      <c r="M29" s="33"/>
      <c r="N29" s="34">
        <v>26</v>
      </c>
      <c r="O29" s="35">
        <f t="shared" si="0"/>
        <v>-1.4728322165461421E-2</v>
      </c>
      <c r="P29" s="36">
        <f t="shared" si="1"/>
        <v>-1.1110362938522659E-2</v>
      </c>
      <c r="Q29" s="35">
        <f t="shared" si="2"/>
        <v>-1.3277951790821189E-2</v>
      </c>
      <c r="R29" s="37">
        <f t="shared" si="3"/>
        <v>-195</v>
      </c>
      <c r="S29" s="38">
        <v>-1.5333906563485239E-2</v>
      </c>
      <c r="T29" s="39">
        <v>-642</v>
      </c>
      <c r="U29" s="40" t="s">
        <v>26</v>
      </c>
    </row>
    <row r="30" spans="1:21" s="12" customFormat="1" ht="16.95" customHeight="1" x14ac:dyDescent="0.25">
      <c r="A30" s="71" t="s">
        <v>26</v>
      </c>
      <c r="B30" s="50">
        <v>46753</v>
      </c>
      <c r="C30" s="50">
        <v>46088</v>
      </c>
      <c r="D30" s="50">
        <v>45463</v>
      </c>
      <c r="E30" s="50">
        <v>44925</v>
      </c>
      <c r="F30" s="50">
        <v>44416</v>
      </c>
      <c r="G30" s="50">
        <v>43872</v>
      </c>
      <c r="H30" s="50">
        <v>43090</v>
      </c>
      <c r="I30" s="54">
        <v>42366</v>
      </c>
      <c r="J30" s="54">
        <v>41868</v>
      </c>
      <c r="K30" s="54">
        <v>41226</v>
      </c>
      <c r="L30" s="23" t="s">
        <v>26</v>
      </c>
      <c r="M30" s="42"/>
      <c r="N30" s="25">
        <v>28</v>
      </c>
      <c r="O30" s="26">
        <f t="shared" si="0"/>
        <v>-1.6802042237177999E-2</v>
      </c>
      <c r="P30" s="43">
        <f t="shared" si="1"/>
        <v>-1.1754708964735874E-2</v>
      </c>
      <c r="Q30" s="26">
        <f t="shared" si="2"/>
        <v>-1.5333906563485239E-2</v>
      </c>
      <c r="R30" s="28">
        <f t="shared" si="3"/>
        <v>-642</v>
      </c>
      <c r="S30" s="38">
        <v>-1.5268920432467028E-2</v>
      </c>
      <c r="T30" s="39">
        <v>-668</v>
      </c>
      <c r="U30" s="40" t="s">
        <v>6</v>
      </c>
    </row>
    <row r="31" spans="1:21" s="41" customFormat="1" ht="16.95" customHeight="1" x14ac:dyDescent="0.25">
      <c r="A31" s="72" t="s">
        <v>27</v>
      </c>
      <c r="B31" s="52">
        <v>69408</v>
      </c>
      <c r="C31" s="52">
        <v>68626</v>
      </c>
      <c r="D31" s="52">
        <v>67842</v>
      </c>
      <c r="E31" s="52">
        <v>67264</v>
      </c>
      <c r="F31" s="52">
        <v>66727</v>
      </c>
      <c r="G31" s="52">
        <v>66216</v>
      </c>
      <c r="H31" s="52">
        <v>65507</v>
      </c>
      <c r="I31" s="53">
        <v>64587</v>
      </c>
      <c r="J31" s="53">
        <v>63543</v>
      </c>
      <c r="K31" s="53">
        <v>62457</v>
      </c>
      <c r="L31" s="32" t="s">
        <v>27</v>
      </c>
      <c r="M31" s="33"/>
      <c r="N31" s="34">
        <v>29</v>
      </c>
      <c r="O31" s="35">
        <f t="shared" si="0"/>
        <v>-1.4044300609095211E-2</v>
      </c>
      <c r="P31" s="36">
        <f t="shared" si="1"/>
        <v>-1.6164243578429095E-2</v>
      </c>
      <c r="Q31" s="35">
        <f t="shared" si="2"/>
        <v>-1.7090788914593268E-2</v>
      </c>
      <c r="R31" s="37">
        <f t="shared" si="3"/>
        <v>-1086</v>
      </c>
      <c r="S31" s="38">
        <v>-1.4701620339876169E-2</v>
      </c>
      <c r="T31" s="39">
        <v>-558</v>
      </c>
      <c r="U31" s="40" t="s">
        <v>0</v>
      </c>
    </row>
    <row r="32" spans="1:21" s="12" customFormat="1" ht="16.95" customHeight="1" x14ac:dyDescent="0.25">
      <c r="A32" s="71" t="s">
        <v>28</v>
      </c>
      <c r="B32" s="50">
        <v>42572</v>
      </c>
      <c r="C32" s="50">
        <v>41896</v>
      </c>
      <c r="D32" s="50">
        <v>41467</v>
      </c>
      <c r="E32" s="50">
        <v>40985</v>
      </c>
      <c r="F32" s="50">
        <v>40606</v>
      </c>
      <c r="G32" s="50">
        <v>40140</v>
      </c>
      <c r="H32" s="50">
        <v>39294</v>
      </c>
      <c r="I32" s="54">
        <v>38657</v>
      </c>
      <c r="J32" s="54">
        <v>38292</v>
      </c>
      <c r="K32" s="54">
        <v>37690</v>
      </c>
      <c r="L32" s="23" t="s">
        <v>28</v>
      </c>
      <c r="M32" s="42"/>
      <c r="N32" s="25">
        <v>30</v>
      </c>
      <c r="O32" s="26">
        <f t="shared" si="0"/>
        <v>-1.6211126380617905E-2</v>
      </c>
      <c r="P32" s="43">
        <f t="shared" si="1"/>
        <v>-9.4420156763328766E-3</v>
      </c>
      <c r="Q32" s="26">
        <f t="shared" si="2"/>
        <v>-1.5721299488143738E-2</v>
      </c>
      <c r="R32" s="28">
        <f t="shared" si="3"/>
        <v>-602</v>
      </c>
      <c r="S32" s="38">
        <v>-1.4494259442048938E-2</v>
      </c>
      <c r="T32" s="39">
        <v>-558</v>
      </c>
      <c r="U32" s="40" t="s">
        <v>23</v>
      </c>
    </row>
    <row r="33" spans="1:21" s="41" customFormat="1" ht="16.95" customHeight="1" x14ac:dyDescent="0.25">
      <c r="A33" s="72" t="s">
        <v>29</v>
      </c>
      <c r="B33" s="52">
        <v>35763</v>
      </c>
      <c r="C33" s="52">
        <v>35110</v>
      </c>
      <c r="D33" s="52">
        <v>34729</v>
      </c>
      <c r="E33" s="52">
        <v>34162</v>
      </c>
      <c r="F33" s="52">
        <v>33787</v>
      </c>
      <c r="G33" s="52">
        <v>33269</v>
      </c>
      <c r="H33" s="52">
        <v>32778</v>
      </c>
      <c r="I33" s="53">
        <v>32152</v>
      </c>
      <c r="J33" s="53">
        <v>31708</v>
      </c>
      <c r="K33" s="53">
        <v>31198</v>
      </c>
      <c r="L33" s="32" t="s">
        <v>29</v>
      </c>
      <c r="M33" s="33"/>
      <c r="N33" s="34">
        <v>31</v>
      </c>
      <c r="O33" s="35">
        <f t="shared" si="0"/>
        <v>-1.9098175605589116E-2</v>
      </c>
      <c r="P33" s="36">
        <f t="shared" si="1"/>
        <v>-1.380940532470764E-2</v>
      </c>
      <c r="Q33" s="35">
        <f t="shared" si="2"/>
        <v>-1.6084268954207139E-2</v>
      </c>
      <c r="R33" s="37">
        <f t="shared" si="3"/>
        <v>-510</v>
      </c>
      <c r="S33" s="38">
        <v>-1.4136732329084589E-2</v>
      </c>
      <c r="T33" s="39">
        <v>-366</v>
      </c>
      <c r="U33" s="40" t="s">
        <v>19</v>
      </c>
    </row>
    <row r="34" spans="1:21" s="12" customFormat="1" ht="16.95" customHeight="1" x14ac:dyDescent="0.25">
      <c r="A34" s="71" t="s">
        <v>30</v>
      </c>
      <c r="B34" s="50">
        <v>23242</v>
      </c>
      <c r="C34" s="50">
        <v>22972</v>
      </c>
      <c r="D34" s="50">
        <v>22605</v>
      </c>
      <c r="E34" s="50">
        <v>22349</v>
      </c>
      <c r="F34" s="50">
        <v>22050</v>
      </c>
      <c r="G34" s="50">
        <v>21920</v>
      </c>
      <c r="H34" s="50">
        <v>21549</v>
      </c>
      <c r="I34" s="54">
        <v>21210</v>
      </c>
      <c r="J34" s="54">
        <v>20952</v>
      </c>
      <c r="K34" s="54">
        <v>20809</v>
      </c>
      <c r="L34" s="23" t="s">
        <v>30</v>
      </c>
      <c r="M34" s="42" t="s">
        <v>67</v>
      </c>
      <c r="N34" s="25">
        <v>32</v>
      </c>
      <c r="O34" s="26">
        <f t="shared" si="0"/>
        <v>-1.573158847278296E-2</v>
      </c>
      <c r="P34" s="43">
        <f t="shared" si="1"/>
        <v>-1.2164073550212163E-2</v>
      </c>
      <c r="Q34" s="26">
        <f t="shared" si="2"/>
        <v>-6.8251240931653306E-3</v>
      </c>
      <c r="R34" s="28">
        <f t="shared" si="3"/>
        <v>-143</v>
      </c>
      <c r="S34" s="38">
        <v>-1.4086331401185195E-2</v>
      </c>
      <c r="T34" s="39">
        <v>-435</v>
      </c>
      <c r="U34" s="40" t="s">
        <v>12</v>
      </c>
    </row>
    <row r="35" spans="1:21" s="41" customFormat="1" ht="16.95" customHeight="1" x14ac:dyDescent="0.25">
      <c r="A35" s="72" t="s">
        <v>31</v>
      </c>
      <c r="B35" s="52">
        <v>32397</v>
      </c>
      <c r="C35" s="52">
        <v>31972</v>
      </c>
      <c r="D35" s="52">
        <v>31635</v>
      </c>
      <c r="E35" s="52">
        <v>31198</v>
      </c>
      <c r="F35" s="52">
        <v>30809</v>
      </c>
      <c r="G35" s="52">
        <v>30574</v>
      </c>
      <c r="H35" s="52">
        <v>30109</v>
      </c>
      <c r="I35" s="53">
        <v>29840</v>
      </c>
      <c r="J35" s="53">
        <v>29525</v>
      </c>
      <c r="K35" s="53">
        <v>29171</v>
      </c>
      <c r="L35" s="32" t="s">
        <v>31</v>
      </c>
      <c r="M35" s="33"/>
      <c r="N35" s="34" t="s">
        <v>76</v>
      </c>
      <c r="O35" s="35">
        <f t="shared" si="0"/>
        <v>-8.9342057192201667E-3</v>
      </c>
      <c r="P35" s="36">
        <f t="shared" si="1"/>
        <v>-1.0556300268096515E-2</v>
      </c>
      <c r="Q35" s="35">
        <f t="shared" si="2"/>
        <v>-1.1989839119390347E-2</v>
      </c>
      <c r="R35" s="37">
        <f t="shared" si="3"/>
        <v>-354</v>
      </c>
      <c r="S35" s="38">
        <v>-1.4003162004323557E-2</v>
      </c>
      <c r="T35" s="39">
        <v>-868</v>
      </c>
      <c r="U35" s="40" t="s">
        <v>4</v>
      </c>
    </row>
    <row r="36" spans="1:21" s="12" customFormat="1" ht="16.95" customHeight="1" x14ac:dyDescent="0.25">
      <c r="A36" s="71" t="s">
        <v>32</v>
      </c>
      <c r="B36" s="50">
        <v>34032</v>
      </c>
      <c r="C36" s="50">
        <v>33478</v>
      </c>
      <c r="D36" s="50">
        <v>33001</v>
      </c>
      <c r="E36" s="50">
        <v>32399</v>
      </c>
      <c r="F36" s="50">
        <v>31966</v>
      </c>
      <c r="G36" s="50">
        <v>31129</v>
      </c>
      <c r="H36" s="50">
        <v>30513</v>
      </c>
      <c r="I36" s="54">
        <v>30092</v>
      </c>
      <c r="J36" s="54">
        <v>29662</v>
      </c>
      <c r="K36" s="54">
        <v>29139</v>
      </c>
      <c r="L36" s="23" t="s">
        <v>32</v>
      </c>
      <c r="M36" s="42"/>
      <c r="N36" s="25">
        <v>34</v>
      </c>
      <c r="O36" s="26">
        <f t="shared" ref="O36:O55" si="4">(I36-H36)/H36</f>
        <v>-1.379739783043293E-2</v>
      </c>
      <c r="P36" s="43">
        <f t="shared" ref="P36:P55" si="5">(J36-I36)/I36</f>
        <v>-1.428951216270105E-2</v>
      </c>
      <c r="Q36" s="26">
        <f t="shared" ref="Q36:Q55" si="6">(K36-J36)/J36</f>
        <v>-1.7631987054143348E-2</v>
      </c>
      <c r="R36" s="28">
        <f t="shared" si="3"/>
        <v>-523</v>
      </c>
      <c r="S36" s="38">
        <v>-1.3973328103549716E-2</v>
      </c>
      <c r="T36" s="39">
        <v>-285</v>
      </c>
      <c r="U36" s="40" t="s">
        <v>18</v>
      </c>
    </row>
    <row r="37" spans="1:21" s="41" customFormat="1" ht="16.95" customHeight="1" x14ac:dyDescent="0.25">
      <c r="A37" s="72" t="s">
        <v>48</v>
      </c>
      <c r="B37" s="52">
        <v>32775</v>
      </c>
      <c r="C37" s="52">
        <v>32381</v>
      </c>
      <c r="D37" s="52">
        <v>32085</v>
      </c>
      <c r="E37" s="52">
        <v>31747</v>
      </c>
      <c r="F37" s="52">
        <v>31395</v>
      </c>
      <c r="G37" s="52">
        <v>31043</v>
      </c>
      <c r="H37" s="52">
        <v>30423</v>
      </c>
      <c r="I37" s="53">
        <v>30005</v>
      </c>
      <c r="J37" s="53">
        <v>29687</v>
      </c>
      <c r="K37" s="53">
        <v>29317</v>
      </c>
      <c r="L37" s="32" t="s">
        <v>55</v>
      </c>
      <c r="M37" s="33"/>
      <c r="N37" s="34" t="s">
        <v>77</v>
      </c>
      <c r="O37" s="35">
        <f t="shared" si="4"/>
        <v>-1.3739604904184334E-2</v>
      </c>
      <c r="P37" s="36">
        <f t="shared" si="5"/>
        <v>-1.0598233627728711E-2</v>
      </c>
      <c r="Q37" s="35">
        <f t="shared" si="6"/>
        <v>-1.2463367804089333E-2</v>
      </c>
      <c r="R37" s="37">
        <f t="shared" si="3"/>
        <v>-370</v>
      </c>
      <c r="S37" s="38">
        <v>-1.3712075286510205E-2</v>
      </c>
      <c r="T37" s="39">
        <v>-475</v>
      </c>
      <c r="U37" s="40" t="s">
        <v>24</v>
      </c>
    </row>
    <row r="38" spans="1:21" s="12" customFormat="1" ht="16.95" customHeight="1" x14ac:dyDescent="0.25">
      <c r="A38" s="71" t="s">
        <v>33</v>
      </c>
      <c r="B38" s="50">
        <v>54763</v>
      </c>
      <c r="C38" s="50">
        <v>54164</v>
      </c>
      <c r="D38" s="50">
        <v>53383</v>
      </c>
      <c r="E38" s="50">
        <v>52960</v>
      </c>
      <c r="F38" s="50">
        <v>52446</v>
      </c>
      <c r="G38" s="50">
        <v>51719</v>
      </c>
      <c r="H38" s="50">
        <v>50855</v>
      </c>
      <c r="I38" s="54">
        <v>50073</v>
      </c>
      <c r="J38" s="54">
        <v>49531</v>
      </c>
      <c r="K38" s="54">
        <v>48704</v>
      </c>
      <c r="L38" s="23" t="s">
        <v>33</v>
      </c>
      <c r="M38" s="42"/>
      <c r="N38" s="25">
        <v>36</v>
      </c>
      <c r="O38" s="26">
        <f t="shared" si="4"/>
        <v>-1.5377052403893423E-2</v>
      </c>
      <c r="P38" s="43">
        <f t="shared" si="5"/>
        <v>-1.0824196672857628E-2</v>
      </c>
      <c r="Q38" s="26">
        <f t="shared" si="6"/>
        <v>-1.6696614241586076E-2</v>
      </c>
      <c r="R38" s="28">
        <f t="shared" si="3"/>
        <v>-827</v>
      </c>
      <c r="S38" s="38">
        <v>-1.3497999081545628E-2</v>
      </c>
      <c r="T38" s="39">
        <v>-823</v>
      </c>
      <c r="U38" s="40" t="s">
        <v>35</v>
      </c>
    </row>
    <row r="39" spans="1:21" s="41" customFormat="1" ht="16.95" customHeight="1" x14ac:dyDescent="0.25">
      <c r="A39" s="72" t="s">
        <v>34</v>
      </c>
      <c r="B39" s="52">
        <v>30279</v>
      </c>
      <c r="C39" s="52">
        <v>29929</v>
      </c>
      <c r="D39" s="52">
        <v>29796</v>
      </c>
      <c r="E39" s="52">
        <v>29523</v>
      </c>
      <c r="F39" s="52">
        <v>29280</v>
      </c>
      <c r="G39" s="52">
        <v>29039</v>
      </c>
      <c r="H39" s="52">
        <v>28719</v>
      </c>
      <c r="I39" s="53">
        <v>28461</v>
      </c>
      <c r="J39" s="53">
        <v>28213</v>
      </c>
      <c r="K39" s="53">
        <v>27904</v>
      </c>
      <c r="L39" s="32" t="s">
        <v>34</v>
      </c>
      <c r="M39" s="33"/>
      <c r="N39" s="34">
        <v>37</v>
      </c>
      <c r="O39" s="35">
        <f t="shared" si="4"/>
        <v>-8.9835997075107064E-3</v>
      </c>
      <c r="P39" s="36">
        <f t="shared" si="5"/>
        <v>-8.7136783668880224E-3</v>
      </c>
      <c r="Q39" s="35">
        <f t="shared" si="6"/>
        <v>-1.0952397830787226E-2</v>
      </c>
      <c r="R39" s="37">
        <f t="shared" si="3"/>
        <v>-309</v>
      </c>
      <c r="S39" s="38">
        <v>-1.3315445917264026E-2</v>
      </c>
      <c r="T39" s="39">
        <v>-665</v>
      </c>
      <c r="U39" s="40" t="s">
        <v>42</v>
      </c>
    </row>
    <row r="40" spans="1:21" s="12" customFormat="1" ht="16.95" customHeight="1" x14ac:dyDescent="0.25">
      <c r="A40" s="71" t="s">
        <v>35</v>
      </c>
      <c r="B40" s="50">
        <v>63374</v>
      </c>
      <c r="C40" s="50">
        <v>63178</v>
      </c>
      <c r="D40" s="50">
        <v>62917</v>
      </c>
      <c r="E40" s="50">
        <v>62877</v>
      </c>
      <c r="F40" s="50">
        <v>62857</v>
      </c>
      <c r="G40" s="50">
        <v>62674</v>
      </c>
      <c r="H40" s="50">
        <v>62047</v>
      </c>
      <c r="I40" s="54">
        <v>61417</v>
      </c>
      <c r="J40" s="54">
        <v>60972</v>
      </c>
      <c r="K40" s="54">
        <v>60149</v>
      </c>
      <c r="L40" s="23" t="s">
        <v>35</v>
      </c>
      <c r="M40" s="42"/>
      <c r="N40" s="25">
        <v>38</v>
      </c>
      <c r="O40" s="26">
        <f t="shared" si="4"/>
        <v>-1.0153593243831289E-2</v>
      </c>
      <c r="P40" s="43">
        <f t="shared" si="5"/>
        <v>-7.2455509061009164E-3</v>
      </c>
      <c r="Q40" s="26">
        <f t="shared" si="6"/>
        <v>-1.3497999081545628E-2</v>
      </c>
      <c r="R40" s="28">
        <f t="shared" si="3"/>
        <v>-823</v>
      </c>
      <c r="S40" s="38">
        <v>-1.3277951790821189E-2</v>
      </c>
      <c r="T40" s="39">
        <v>-195</v>
      </c>
      <c r="U40" s="40" t="s">
        <v>25</v>
      </c>
    </row>
    <row r="41" spans="1:21" s="41" customFormat="1" ht="16.95" customHeight="1" x14ac:dyDescent="0.25">
      <c r="A41" s="72" t="s">
        <v>36</v>
      </c>
      <c r="B41" s="52">
        <v>74149</v>
      </c>
      <c r="C41" s="52">
        <v>73271</v>
      </c>
      <c r="D41" s="52">
        <v>72222</v>
      </c>
      <c r="E41" s="52">
        <v>71439</v>
      </c>
      <c r="F41" s="52">
        <v>70460</v>
      </c>
      <c r="G41" s="52">
        <v>69567</v>
      </c>
      <c r="H41" s="52">
        <v>68586</v>
      </c>
      <c r="I41" s="53">
        <v>67393</v>
      </c>
      <c r="J41" s="53">
        <v>66326</v>
      </c>
      <c r="K41" s="53">
        <v>65019</v>
      </c>
      <c r="L41" s="32" t="s">
        <v>36</v>
      </c>
      <c r="M41" s="33"/>
      <c r="N41" s="34">
        <v>39</v>
      </c>
      <c r="O41" s="35">
        <f t="shared" si="4"/>
        <v>-1.7394220394832766E-2</v>
      </c>
      <c r="P41" s="36">
        <f t="shared" si="5"/>
        <v>-1.5832504859555147E-2</v>
      </c>
      <c r="Q41" s="35">
        <f t="shared" si="6"/>
        <v>-1.9705696107107318E-2</v>
      </c>
      <c r="R41" s="37">
        <f t="shared" si="3"/>
        <v>-1307</v>
      </c>
      <c r="S41" s="38">
        <v>-1.2566577896138482E-2</v>
      </c>
      <c r="T41" s="39">
        <v>-302</v>
      </c>
      <c r="U41" s="40" t="s">
        <v>8</v>
      </c>
    </row>
    <row r="42" spans="1:21" s="12" customFormat="1" ht="16.95" customHeight="1" x14ac:dyDescent="0.25">
      <c r="A42" s="71" t="s">
        <v>37</v>
      </c>
      <c r="B42" s="50">
        <v>58578</v>
      </c>
      <c r="C42" s="50">
        <v>57995</v>
      </c>
      <c r="D42" s="50">
        <v>57371</v>
      </c>
      <c r="E42" s="50">
        <v>56756</v>
      </c>
      <c r="F42" s="50">
        <v>56186</v>
      </c>
      <c r="G42" s="50">
        <v>55421</v>
      </c>
      <c r="H42" s="50">
        <v>54628</v>
      </c>
      <c r="I42" s="54">
        <v>53789</v>
      </c>
      <c r="J42" s="54">
        <v>52545</v>
      </c>
      <c r="K42" s="54">
        <v>51572</v>
      </c>
      <c r="L42" s="23" t="s">
        <v>37</v>
      </c>
      <c r="M42" s="42"/>
      <c r="N42" s="25" t="s">
        <v>78</v>
      </c>
      <c r="O42" s="26">
        <f t="shared" si="4"/>
        <v>-1.5358424251299701E-2</v>
      </c>
      <c r="P42" s="43">
        <f t="shared" si="5"/>
        <v>-2.3127405231552919E-2</v>
      </c>
      <c r="Q42" s="26">
        <f t="shared" si="6"/>
        <v>-1.8517461223713009E-2</v>
      </c>
      <c r="R42" s="28">
        <f t="shared" si="3"/>
        <v>-973</v>
      </c>
      <c r="S42" s="38">
        <v>-1.2463367804089333E-2</v>
      </c>
      <c r="T42" s="39">
        <v>-370</v>
      </c>
      <c r="U42" s="40" t="s">
        <v>55</v>
      </c>
    </row>
    <row r="43" spans="1:21" s="41" customFormat="1" ht="16.95" customHeight="1" x14ac:dyDescent="0.25">
      <c r="A43" s="72" t="s">
        <v>61</v>
      </c>
      <c r="B43" s="52">
        <v>34008</v>
      </c>
      <c r="C43" s="52">
        <v>33647</v>
      </c>
      <c r="D43" s="52">
        <v>33061</v>
      </c>
      <c r="E43" s="52">
        <v>32670</v>
      </c>
      <c r="F43" s="52">
        <v>32449</v>
      </c>
      <c r="G43" s="52">
        <v>32103</v>
      </c>
      <c r="H43" s="52">
        <v>31729</v>
      </c>
      <c r="I43" s="53">
        <v>31408</v>
      </c>
      <c r="J43" s="53">
        <v>31235</v>
      </c>
      <c r="K43" s="53">
        <v>30958</v>
      </c>
      <c r="L43" s="44" t="s">
        <v>61</v>
      </c>
      <c r="M43" s="33"/>
      <c r="N43" s="34">
        <v>19</v>
      </c>
      <c r="O43" s="35">
        <f t="shared" si="4"/>
        <v>-1.0116927731728072E-2</v>
      </c>
      <c r="P43" s="36">
        <f t="shared" si="5"/>
        <v>-5.5081507896077436E-3</v>
      </c>
      <c r="Q43" s="35">
        <f t="shared" si="6"/>
        <v>-8.8682567632463582E-3</v>
      </c>
      <c r="R43" s="37">
        <f t="shared" si="3"/>
        <v>-277</v>
      </c>
      <c r="S43" s="38">
        <v>-1.2285545495099044E-2</v>
      </c>
      <c r="T43" s="39">
        <v>-1019</v>
      </c>
      <c r="U43" s="40" t="s">
        <v>40</v>
      </c>
    </row>
    <row r="44" spans="1:21" s="12" customFormat="1" ht="16.95" customHeight="1" x14ac:dyDescent="0.25">
      <c r="A44" s="71" t="s">
        <v>62</v>
      </c>
      <c r="B44" s="50">
        <v>38272</v>
      </c>
      <c r="C44" s="50">
        <v>37901</v>
      </c>
      <c r="D44" s="50">
        <v>37737</v>
      </c>
      <c r="E44" s="50">
        <v>37903</v>
      </c>
      <c r="F44" s="50">
        <v>37736</v>
      </c>
      <c r="G44" s="50">
        <v>37467</v>
      </c>
      <c r="H44" s="50">
        <v>37130</v>
      </c>
      <c r="I44" s="54">
        <v>36901</v>
      </c>
      <c r="J44" s="54">
        <v>36622</v>
      </c>
      <c r="K44" s="54">
        <v>36597</v>
      </c>
      <c r="L44" s="45" t="s">
        <v>62</v>
      </c>
      <c r="M44" s="42"/>
      <c r="N44" s="25">
        <v>21</v>
      </c>
      <c r="O44" s="26">
        <f t="shared" si="4"/>
        <v>-6.1675195259897654E-3</v>
      </c>
      <c r="P44" s="43">
        <f t="shared" si="5"/>
        <v>-7.5607707108208445E-3</v>
      </c>
      <c r="Q44" s="26">
        <f t="shared" si="6"/>
        <v>-6.8264977336027525E-4</v>
      </c>
      <c r="R44" s="28">
        <f t="shared" si="3"/>
        <v>-25</v>
      </c>
      <c r="S44" s="38">
        <v>-1.2017992651855922E-2</v>
      </c>
      <c r="T44" s="39">
        <v>-350</v>
      </c>
      <c r="U44" s="40" t="s">
        <v>13</v>
      </c>
    </row>
    <row r="45" spans="1:21" s="41" customFormat="1" ht="16.95" customHeight="1" x14ac:dyDescent="0.25">
      <c r="A45" s="72" t="s">
        <v>38</v>
      </c>
      <c r="B45" s="55">
        <v>54507</v>
      </c>
      <c r="C45" s="55">
        <v>54129</v>
      </c>
      <c r="D45" s="55">
        <v>54368</v>
      </c>
      <c r="E45" s="55">
        <v>54355</v>
      </c>
      <c r="F45" s="55">
        <v>54088</v>
      </c>
      <c r="G45" s="55">
        <v>53580</v>
      </c>
      <c r="H45" s="55">
        <v>52663</v>
      </c>
      <c r="I45" s="56">
        <v>51960</v>
      </c>
      <c r="J45" s="56">
        <v>51350</v>
      </c>
      <c r="K45" s="56">
        <v>50521</v>
      </c>
      <c r="L45" s="32" t="s">
        <v>38</v>
      </c>
      <c r="M45" s="33" t="s">
        <v>66</v>
      </c>
      <c r="N45" s="34" t="s">
        <v>79</v>
      </c>
      <c r="O45" s="35">
        <f t="shared" si="4"/>
        <v>-1.3349030628714658E-2</v>
      </c>
      <c r="P45" s="36">
        <f t="shared" si="5"/>
        <v>-1.1739799846035412E-2</v>
      </c>
      <c r="Q45" s="35">
        <f t="shared" si="6"/>
        <v>-1.6144109055501461E-2</v>
      </c>
      <c r="R45" s="37">
        <f t="shared" si="3"/>
        <v>-829</v>
      </c>
      <c r="S45" s="38">
        <v>-1.1989839119390347E-2</v>
      </c>
      <c r="T45" s="39">
        <v>-354</v>
      </c>
      <c r="U45" s="40" t="s">
        <v>31</v>
      </c>
    </row>
    <row r="46" spans="1:21" s="12" customFormat="1" ht="16.95" customHeight="1" x14ac:dyDescent="0.25">
      <c r="A46" s="71" t="s">
        <v>39</v>
      </c>
      <c r="B46" s="50">
        <v>38674</v>
      </c>
      <c r="C46" s="50">
        <v>38163</v>
      </c>
      <c r="D46" s="50">
        <v>37588</v>
      </c>
      <c r="E46" s="50">
        <v>37156</v>
      </c>
      <c r="F46" s="50">
        <v>36556</v>
      </c>
      <c r="G46" s="50">
        <v>36147</v>
      </c>
      <c r="H46" s="50">
        <v>35714</v>
      </c>
      <c r="I46" s="54">
        <v>35379</v>
      </c>
      <c r="J46" s="54">
        <v>34947</v>
      </c>
      <c r="K46" s="54">
        <v>34355</v>
      </c>
      <c r="L46" s="23" t="s">
        <v>39</v>
      </c>
      <c r="M46" s="42"/>
      <c r="N46" s="25" t="s">
        <v>80</v>
      </c>
      <c r="O46" s="26">
        <f t="shared" si="4"/>
        <v>-9.3800750406003251E-3</v>
      </c>
      <c r="P46" s="43">
        <f t="shared" si="5"/>
        <v>-1.2210633426609005E-2</v>
      </c>
      <c r="Q46" s="26">
        <f t="shared" si="6"/>
        <v>-1.6939937619824305E-2</v>
      </c>
      <c r="R46" s="28">
        <f t="shared" si="3"/>
        <v>-592</v>
      </c>
      <c r="S46" s="38">
        <v>-1.1793998165378064E-2</v>
      </c>
      <c r="T46" s="39">
        <v>-450</v>
      </c>
      <c r="U46" s="40" t="s">
        <v>17</v>
      </c>
    </row>
    <row r="47" spans="1:21" s="41" customFormat="1" ht="16.95" customHeight="1" x14ac:dyDescent="0.25">
      <c r="A47" s="72" t="s">
        <v>40</v>
      </c>
      <c r="B47" s="52">
        <v>86910</v>
      </c>
      <c r="C47" s="52">
        <v>87291</v>
      </c>
      <c r="D47" s="52">
        <v>87320</v>
      </c>
      <c r="E47" s="52">
        <v>86558</v>
      </c>
      <c r="F47" s="52">
        <v>86433</v>
      </c>
      <c r="G47" s="52">
        <v>85758</v>
      </c>
      <c r="H47" s="52">
        <v>84736</v>
      </c>
      <c r="I47" s="53">
        <v>83805</v>
      </c>
      <c r="J47" s="53">
        <v>82943</v>
      </c>
      <c r="K47" s="53">
        <v>81924</v>
      </c>
      <c r="L47" s="32" t="s">
        <v>40</v>
      </c>
      <c r="M47" s="33"/>
      <c r="N47" s="34" t="s">
        <v>81</v>
      </c>
      <c r="O47" s="35">
        <f t="shared" si="4"/>
        <v>-1.0987065709969789E-2</v>
      </c>
      <c r="P47" s="36">
        <f t="shared" si="5"/>
        <v>-1.0285782471212935E-2</v>
      </c>
      <c r="Q47" s="35">
        <f t="shared" si="6"/>
        <v>-1.2285545495099044E-2</v>
      </c>
      <c r="R47" s="37">
        <f t="shared" si="3"/>
        <v>-1019</v>
      </c>
      <c r="S47" s="38">
        <v>-1.1195606252640473E-2</v>
      </c>
      <c r="T47" s="39">
        <v>-318</v>
      </c>
      <c r="U47" s="40" t="s">
        <v>46</v>
      </c>
    </row>
    <row r="48" spans="1:21" s="12" customFormat="1" ht="16.95" customHeight="1" x14ac:dyDescent="0.25">
      <c r="A48" s="71" t="s">
        <v>41</v>
      </c>
      <c r="B48" s="50">
        <v>59359</v>
      </c>
      <c r="C48" s="50">
        <v>58561</v>
      </c>
      <c r="D48" s="50">
        <v>57574</v>
      </c>
      <c r="E48" s="50">
        <v>56815</v>
      </c>
      <c r="F48" s="50">
        <v>56101</v>
      </c>
      <c r="G48" s="50">
        <v>55462</v>
      </c>
      <c r="H48" s="50">
        <v>54527</v>
      </c>
      <c r="I48" s="54">
        <v>53725</v>
      </c>
      <c r="J48" s="54">
        <v>53122</v>
      </c>
      <c r="K48" s="54">
        <v>52179</v>
      </c>
      <c r="L48" s="23" t="s">
        <v>41</v>
      </c>
      <c r="M48" s="42"/>
      <c r="N48" s="25" t="s">
        <v>82</v>
      </c>
      <c r="O48" s="26">
        <f t="shared" si="4"/>
        <v>-1.4708309644763145E-2</v>
      </c>
      <c r="P48" s="43">
        <f t="shared" si="5"/>
        <v>-1.1223825034899954E-2</v>
      </c>
      <c r="Q48" s="26">
        <f t="shared" si="6"/>
        <v>-1.775159067806182E-2</v>
      </c>
      <c r="R48" s="28">
        <f t="shared" si="3"/>
        <v>-943</v>
      </c>
      <c r="S48" s="38">
        <v>-1.0952397830787226E-2</v>
      </c>
      <c r="T48" s="39">
        <v>-309</v>
      </c>
      <c r="U48" s="40" t="s">
        <v>34</v>
      </c>
    </row>
    <row r="49" spans="1:21" s="41" customFormat="1" ht="16.95" customHeight="1" x14ac:dyDescent="0.25">
      <c r="A49" s="72" t="s">
        <v>42</v>
      </c>
      <c r="B49" s="52">
        <v>53877</v>
      </c>
      <c r="C49" s="52">
        <v>53406</v>
      </c>
      <c r="D49" s="52">
        <v>53030</v>
      </c>
      <c r="E49" s="52">
        <v>52692</v>
      </c>
      <c r="F49" s="52">
        <v>52398</v>
      </c>
      <c r="G49" s="52">
        <v>51836</v>
      </c>
      <c r="H49" s="52">
        <v>51216</v>
      </c>
      <c r="I49" s="53">
        <v>50465</v>
      </c>
      <c r="J49" s="53">
        <v>49942</v>
      </c>
      <c r="K49" s="53">
        <v>49277</v>
      </c>
      <c r="L49" s="32" t="s">
        <v>42</v>
      </c>
      <c r="M49" s="33"/>
      <c r="N49" s="34" t="s">
        <v>83</v>
      </c>
      <c r="O49" s="35">
        <f t="shared" si="4"/>
        <v>-1.4663386441736957E-2</v>
      </c>
      <c r="P49" s="36">
        <f t="shared" si="5"/>
        <v>-1.0363618349351036E-2</v>
      </c>
      <c r="Q49" s="35">
        <f t="shared" si="6"/>
        <v>-1.3315445917264026E-2</v>
      </c>
      <c r="R49" s="37">
        <f t="shared" si="3"/>
        <v>-665</v>
      </c>
      <c r="S49" s="38">
        <v>-9.1350162989917369E-3</v>
      </c>
      <c r="T49" s="39">
        <v>-241</v>
      </c>
      <c r="U49" s="40" t="s">
        <v>11</v>
      </c>
    </row>
    <row r="50" spans="1:21" s="12" customFormat="1" ht="16.95" customHeight="1" x14ac:dyDescent="0.25">
      <c r="A50" s="71" t="s">
        <v>43</v>
      </c>
      <c r="B50" s="50">
        <v>30538</v>
      </c>
      <c r="C50" s="50">
        <v>30138</v>
      </c>
      <c r="D50" s="50">
        <v>29874</v>
      </c>
      <c r="E50" s="50">
        <v>29668</v>
      </c>
      <c r="F50" s="50">
        <v>29330</v>
      </c>
      <c r="G50" s="50">
        <v>29117</v>
      </c>
      <c r="H50" s="50">
        <v>28755</v>
      </c>
      <c r="I50" s="54">
        <v>28214</v>
      </c>
      <c r="J50" s="54">
        <v>27759</v>
      </c>
      <c r="K50" s="54">
        <v>27256</v>
      </c>
      <c r="L50" s="23" t="s">
        <v>43</v>
      </c>
      <c r="M50" s="42"/>
      <c r="N50" s="25">
        <v>46</v>
      </c>
      <c r="O50" s="26">
        <f t="shared" si="4"/>
        <v>-1.881411928360285E-2</v>
      </c>
      <c r="P50" s="43">
        <f t="shared" si="5"/>
        <v>-1.6126745587297087E-2</v>
      </c>
      <c r="Q50" s="26">
        <f t="shared" si="6"/>
        <v>-1.812024928851904E-2</v>
      </c>
      <c r="R50" s="28">
        <f t="shared" si="3"/>
        <v>-503</v>
      </c>
      <c r="S50" s="38">
        <v>-8.8682567632463582E-3</v>
      </c>
      <c r="T50" s="39">
        <v>-277</v>
      </c>
      <c r="U50" s="46" t="s">
        <v>61</v>
      </c>
    </row>
    <row r="51" spans="1:21" s="41" customFormat="1" ht="16.95" customHeight="1" x14ac:dyDescent="0.25">
      <c r="A51" s="72" t="s">
        <v>44</v>
      </c>
      <c r="B51" s="52">
        <v>74917</v>
      </c>
      <c r="C51" s="52">
        <v>74049</v>
      </c>
      <c r="D51" s="52">
        <v>73063</v>
      </c>
      <c r="E51" s="52">
        <v>72409</v>
      </c>
      <c r="F51" s="52">
        <v>71559</v>
      </c>
      <c r="G51" s="52">
        <v>70606</v>
      </c>
      <c r="H51" s="52">
        <v>69272</v>
      </c>
      <c r="I51" s="53">
        <v>68144</v>
      </c>
      <c r="J51" s="53">
        <v>67043</v>
      </c>
      <c r="K51" s="53">
        <v>65835</v>
      </c>
      <c r="L51" s="32" t="s">
        <v>44</v>
      </c>
      <c r="M51" s="33"/>
      <c r="N51" s="34" t="s">
        <v>84</v>
      </c>
      <c r="O51" s="35">
        <f t="shared" si="4"/>
        <v>-1.6283635523732534E-2</v>
      </c>
      <c r="P51" s="36">
        <f t="shared" si="5"/>
        <v>-1.6156961728105188E-2</v>
      </c>
      <c r="Q51" s="35">
        <f t="shared" si="6"/>
        <v>-1.8018286771176707E-2</v>
      </c>
      <c r="R51" s="37">
        <f t="shared" si="3"/>
        <v>-1208</v>
      </c>
      <c r="S51" s="38">
        <v>-7.9031723223167896E-3</v>
      </c>
      <c r="T51" s="39">
        <v>-143</v>
      </c>
      <c r="U51" s="40" t="s">
        <v>45</v>
      </c>
    </row>
    <row r="52" spans="1:21" s="12" customFormat="1" ht="16.95" customHeight="1" x14ac:dyDescent="0.25">
      <c r="A52" s="71" t="s">
        <v>45</v>
      </c>
      <c r="B52" s="50">
        <v>19563</v>
      </c>
      <c r="C52" s="50">
        <v>19332</v>
      </c>
      <c r="D52" s="50">
        <v>19221</v>
      </c>
      <c r="E52" s="50">
        <v>19023</v>
      </c>
      <c r="F52" s="50">
        <v>18846</v>
      </c>
      <c r="G52" s="50">
        <v>18768</v>
      </c>
      <c r="H52" s="50">
        <v>18542</v>
      </c>
      <c r="I52" s="54">
        <v>18320</v>
      </c>
      <c r="J52" s="54">
        <v>18094</v>
      </c>
      <c r="K52" s="54">
        <v>17951</v>
      </c>
      <c r="L52" s="23" t="s">
        <v>45</v>
      </c>
      <c r="M52" s="42"/>
      <c r="N52" s="25" t="s">
        <v>85</v>
      </c>
      <c r="O52" s="26">
        <f t="shared" si="4"/>
        <v>-1.1972818466184877E-2</v>
      </c>
      <c r="P52" s="43">
        <f t="shared" si="5"/>
        <v>-1.2336244541484716E-2</v>
      </c>
      <c r="Q52" s="26">
        <f t="shared" si="6"/>
        <v>-7.9031723223167896E-3</v>
      </c>
      <c r="R52" s="28">
        <f t="shared" si="3"/>
        <v>-143</v>
      </c>
      <c r="S52" s="38">
        <v>-6.8251240931653306E-3</v>
      </c>
      <c r="T52" s="39">
        <v>-143</v>
      </c>
      <c r="U52" s="40" t="s">
        <v>30</v>
      </c>
    </row>
    <row r="53" spans="1:21" s="41" customFormat="1" ht="16.95" customHeight="1" x14ac:dyDescent="0.25">
      <c r="A53" s="72" t="s">
        <v>46</v>
      </c>
      <c r="B53" s="52">
        <v>31126</v>
      </c>
      <c r="C53" s="52">
        <v>30621</v>
      </c>
      <c r="D53" s="52">
        <v>30326</v>
      </c>
      <c r="E53" s="52">
        <v>30016</v>
      </c>
      <c r="F53" s="52">
        <v>29794</v>
      </c>
      <c r="G53" s="52">
        <v>29449</v>
      </c>
      <c r="H53" s="52">
        <v>28985</v>
      </c>
      <c r="I53" s="53">
        <v>28653</v>
      </c>
      <c r="J53" s="53">
        <v>28404</v>
      </c>
      <c r="K53" s="53">
        <v>28086</v>
      </c>
      <c r="L53" s="32" t="s">
        <v>46</v>
      </c>
      <c r="M53" s="33"/>
      <c r="N53" s="34" t="s">
        <v>86</v>
      </c>
      <c r="O53" s="35">
        <f t="shared" si="4"/>
        <v>-1.1454200448507848E-2</v>
      </c>
      <c r="P53" s="36">
        <f t="shared" si="5"/>
        <v>-8.6901895089519423E-3</v>
      </c>
      <c r="Q53" s="35">
        <f t="shared" si="6"/>
        <v>-1.1195606252640473E-2</v>
      </c>
      <c r="R53" s="37">
        <f t="shared" si="3"/>
        <v>-318</v>
      </c>
      <c r="S53" s="38">
        <v>-6.6477375157742921E-3</v>
      </c>
      <c r="T53" s="39">
        <v>-295</v>
      </c>
      <c r="U53" s="40" t="s">
        <v>7</v>
      </c>
    </row>
    <row r="54" spans="1:21" s="12" customFormat="1" ht="16.95" customHeight="1" thickBot="1" x14ac:dyDescent="0.3">
      <c r="A54" s="71" t="s">
        <v>47</v>
      </c>
      <c r="B54" s="50">
        <v>32396</v>
      </c>
      <c r="C54" s="50">
        <v>31778</v>
      </c>
      <c r="D54" s="50">
        <v>31316</v>
      </c>
      <c r="E54" s="50">
        <v>30965</v>
      </c>
      <c r="F54" s="50">
        <v>30537</v>
      </c>
      <c r="G54" s="50">
        <v>30000</v>
      </c>
      <c r="H54" s="50">
        <v>29254</v>
      </c>
      <c r="I54" s="57">
        <v>28567</v>
      </c>
      <c r="J54" s="57">
        <v>27867</v>
      </c>
      <c r="K54" s="57">
        <v>27282</v>
      </c>
      <c r="L54" s="23" t="s">
        <v>47</v>
      </c>
      <c r="M54" s="42" t="s">
        <v>66</v>
      </c>
      <c r="N54" s="25" t="s">
        <v>87</v>
      </c>
      <c r="O54" s="26">
        <f t="shared" si="4"/>
        <v>-2.348396800437547E-2</v>
      </c>
      <c r="P54" s="43">
        <f t="shared" si="5"/>
        <v>-2.4503798088703749E-2</v>
      </c>
      <c r="Q54" s="26">
        <f t="shared" si="6"/>
        <v>-2.0992571859188288E-2</v>
      </c>
      <c r="R54" s="28">
        <f t="shared" si="3"/>
        <v>-585</v>
      </c>
      <c r="S54" s="38">
        <v>-6.8264977336027525E-4</v>
      </c>
      <c r="T54" s="39">
        <v>-25</v>
      </c>
      <c r="U54" s="46" t="s">
        <v>62</v>
      </c>
    </row>
    <row r="55" spans="1:21" s="66" customFormat="1" ht="16.95" customHeight="1" thickBot="1" x14ac:dyDescent="0.3">
      <c r="A55" s="69" t="s">
        <v>63</v>
      </c>
      <c r="B55" s="58">
        <f t="shared" ref="B55:K55" si="7">SUM(B4:B54)</f>
        <v>2264872</v>
      </c>
      <c r="C55" s="58">
        <f t="shared" si="7"/>
        <v>2237461</v>
      </c>
      <c r="D55" s="58">
        <f t="shared" si="7"/>
        <v>2212190</v>
      </c>
      <c r="E55" s="58">
        <f t="shared" si="7"/>
        <v>2190544</v>
      </c>
      <c r="F55" s="58">
        <f t="shared" si="7"/>
        <v>2170345</v>
      </c>
      <c r="G55" s="58">
        <f t="shared" si="7"/>
        <v>2144920</v>
      </c>
      <c r="H55" s="58">
        <f t="shared" si="7"/>
        <v>2112033</v>
      </c>
      <c r="I55" s="58">
        <f t="shared" si="7"/>
        <v>2081337</v>
      </c>
      <c r="J55" s="58">
        <f t="shared" si="7"/>
        <v>2054505</v>
      </c>
      <c r="K55" s="59">
        <f t="shared" si="7"/>
        <v>2022740</v>
      </c>
      <c r="L55" s="60">
        <f>COUNTA(L4:L54)</f>
        <v>51</v>
      </c>
      <c r="M55" s="61" t="s">
        <v>90</v>
      </c>
      <c r="N55" s="61"/>
      <c r="O55" s="62">
        <f t="shared" si="4"/>
        <v>-1.453386381746876E-2</v>
      </c>
      <c r="P55" s="63">
        <f t="shared" si="5"/>
        <v>-1.2891713355405683E-2</v>
      </c>
      <c r="Q55" s="64">
        <f t="shared" si="6"/>
        <v>-1.5461145142017177E-2</v>
      </c>
      <c r="R55" s="65">
        <f>SUM(R4:R54)</f>
        <v>-31765</v>
      </c>
    </row>
    <row r="56" spans="1:21" s="12" customFormat="1" ht="16.95" customHeight="1" x14ac:dyDescent="0.25">
      <c r="A56" s="73" t="s">
        <v>98</v>
      </c>
      <c r="B56" s="67">
        <v>-9.468962262789371E-3</v>
      </c>
      <c r="C56" s="67">
        <f t="shared" ref="C56:K56" si="8">-(1-C55/B55)</f>
        <v>-1.2102670702803464E-2</v>
      </c>
      <c r="D56" s="67">
        <f t="shared" si="8"/>
        <v>-1.1294498540980191E-2</v>
      </c>
      <c r="E56" s="67">
        <f t="shared" si="8"/>
        <v>-9.7848738128279988E-3</v>
      </c>
      <c r="F56" s="67">
        <f t="shared" si="8"/>
        <v>-9.22099715869662E-3</v>
      </c>
      <c r="G56" s="67">
        <f t="shared" si="8"/>
        <v>-1.1714727382052148E-2</v>
      </c>
      <c r="H56" s="67">
        <f t="shared" si="8"/>
        <v>-1.53325065736718E-2</v>
      </c>
      <c r="I56" s="67">
        <f t="shared" si="8"/>
        <v>-1.4533863817468795E-2</v>
      </c>
      <c r="J56" s="67">
        <f t="shared" si="8"/>
        <v>-1.2891713355405732E-2</v>
      </c>
      <c r="K56" s="67">
        <f t="shared" si="8"/>
        <v>-1.546114514201713E-2</v>
      </c>
      <c r="L56" s="13"/>
      <c r="M56" s="14"/>
      <c r="N56" s="14"/>
      <c r="O56" s="14"/>
      <c r="P56" s="14"/>
    </row>
    <row r="57" spans="1:21" s="12" customFormat="1" ht="16.95" customHeight="1" x14ac:dyDescent="0.25">
      <c r="A57" s="74" t="s">
        <v>89</v>
      </c>
      <c r="B57" s="68">
        <v>-21651</v>
      </c>
      <c r="C57" s="68">
        <f t="shared" ref="C57:K57" si="9">C55-B55</f>
        <v>-27411</v>
      </c>
      <c r="D57" s="68">
        <f t="shared" si="9"/>
        <v>-25271</v>
      </c>
      <c r="E57" s="68">
        <f t="shared" si="9"/>
        <v>-21646</v>
      </c>
      <c r="F57" s="68">
        <f t="shared" si="9"/>
        <v>-20199</v>
      </c>
      <c r="G57" s="68">
        <f t="shared" si="9"/>
        <v>-25425</v>
      </c>
      <c r="H57" s="68">
        <f t="shared" si="9"/>
        <v>-32887</v>
      </c>
      <c r="I57" s="68">
        <f t="shared" si="9"/>
        <v>-30696</v>
      </c>
      <c r="J57" s="68">
        <f t="shared" si="9"/>
        <v>-26832</v>
      </c>
      <c r="K57" s="68">
        <f t="shared" si="9"/>
        <v>-31765</v>
      </c>
      <c r="L57" s="13"/>
      <c r="M57" s="14"/>
      <c r="N57" s="14"/>
      <c r="O57" s="14"/>
      <c r="P57" s="14"/>
    </row>
    <row r="58" spans="1:21" x14ac:dyDescent="0.25">
      <c r="A58" s="7"/>
    </row>
    <row r="59" spans="1:21" x14ac:dyDescent="0.25">
      <c r="A59" s="7"/>
    </row>
    <row r="60" spans="1:21" ht="13.8" x14ac:dyDescent="0.25">
      <c r="A60" s="8"/>
    </row>
    <row r="61" spans="1:21" ht="15.6" x14ac:dyDescent="0.25">
      <c r="A61" s="4"/>
    </row>
  </sheetData>
  <sheetProtection sheet="1" objects="1" scenarios="1"/>
  <sortState ref="S4:U54">
    <sortCondition ref="S4:S54"/>
  </sortState>
  <phoneticPr fontId="5" type="noConversion"/>
  <pageMargins left="0.78740157480314965" right="0.59055118110236227" top="0.78740157480314965" bottom="0.78740157480314965" header="0.31496062992125984" footer="0.31496062992125984"/>
  <pageSetup paperSize="9" orientation="landscape" r:id="rId1"/>
  <headerFooter alignWithMargins="0">
    <oddHeader>&amp;L&amp;9&amp;K06-043Evangelischer Oberkirchenrat Stuttgart
Finanzen der Kirchengemeinden und Statistik&amp;R&amp;9&amp;K06-049Seite &amp;P von &amp;N</oddHeader>
    <oddFooter>&amp;L&amp;9&amp;K06-041Kontakt: &amp;UStatistik@elk-wue.de&amp;R&amp;9 &amp;K06-04221. Juli 2018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GG pro Kibez 2008-2017</vt:lpstr>
      <vt:lpstr>Landeskirche Gesamt Dia</vt:lpstr>
      <vt:lpstr>Landeskirche Entwicklung Dia</vt:lpstr>
      <vt:lpstr>Kirchenbezirke Dia</vt:lpstr>
      <vt:lpstr>'GG pro Kibez 2008-2017'!Druckbereich</vt:lpstr>
      <vt:lpstr>'GG pro Kibez 2008-2017'!Drucktitel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Thomas</dc:creator>
  <cp:lastModifiedBy>Wall, Thomas</cp:lastModifiedBy>
  <cp:lastPrinted>2018-07-24T15:28:26Z</cp:lastPrinted>
  <dcterms:created xsi:type="dcterms:W3CDTF">1999-06-16T13:25:25Z</dcterms:created>
  <dcterms:modified xsi:type="dcterms:W3CDTF">2018-07-24T15:30:19Z</dcterms:modified>
</cp:coreProperties>
</file>